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CR Marketing\Corporate Communications and Marketing\Digital Marketing\2019\Website\Documents\"/>
    </mc:Choice>
  </mc:AlternateContent>
  <bookViews>
    <workbookView xWindow="0" yWindow="0" windowWidth="28800" windowHeight="12300" activeTab="1"/>
  </bookViews>
  <sheets>
    <sheet name="Notes" sheetId="1" r:id="rId1"/>
    <sheet name="Summary (ex ESK)" sheetId="2" r:id="rId2"/>
    <sheet name="Essential Skills" sheetId="3" r:id="rId3"/>
    <sheet name="GCSE|A-Level &amp; Non-Accred L0-3" sheetId="4" r:id="rId4"/>
    <sheet name="Priority Sector Areas &amp; STEAM" sheetId="5" r:id="rId5"/>
    <sheet name="Reference Data" sheetId="6" r:id="rId6"/>
  </sheets>
  <definedNames>
    <definedName name="_xlnm.Print_Area" localSheetId="1">'Summary (ex ESK)'!#REF!</definedName>
    <definedName name="testzone">'Reference Data'!#REF!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1" i="5" l="1"/>
  <c r="M37" i="5"/>
  <c r="M33" i="5"/>
  <c r="K41" i="5"/>
  <c r="K37" i="5"/>
  <c r="K33" i="5"/>
  <c r="I41" i="5"/>
  <c r="I37" i="5"/>
  <c r="I33" i="5"/>
  <c r="G41" i="5"/>
  <c r="G37" i="5"/>
  <c r="G33" i="5"/>
  <c r="E41" i="5"/>
  <c r="E37" i="5"/>
  <c r="E33" i="5"/>
  <c r="C41" i="5"/>
  <c r="C37" i="5"/>
  <c r="C33" i="5"/>
  <c r="M70" i="5" l="1"/>
  <c r="K70" i="5"/>
  <c r="L68" i="5" s="1"/>
  <c r="I70" i="5"/>
  <c r="J68" i="5" s="1"/>
  <c r="G70" i="5"/>
  <c r="E70" i="5"/>
  <c r="C70" i="5"/>
  <c r="P69" i="5"/>
  <c r="N69" i="5"/>
  <c r="J69" i="5"/>
  <c r="H69" i="5"/>
  <c r="F69" i="5"/>
  <c r="P68" i="5"/>
  <c r="N68" i="5"/>
  <c r="H68" i="5"/>
  <c r="F68" i="5"/>
  <c r="M66" i="5"/>
  <c r="K66" i="5"/>
  <c r="L65" i="5" s="1"/>
  <c r="I66" i="5"/>
  <c r="J65" i="5" s="1"/>
  <c r="G66" i="5"/>
  <c r="E66" i="5"/>
  <c r="F64" i="5" s="1"/>
  <c r="C66" i="5"/>
  <c r="P65" i="5"/>
  <c r="N65" i="5"/>
  <c r="H65" i="5"/>
  <c r="D65" i="5"/>
  <c r="P64" i="5"/>
  <c r="N64" i="5"/>
  <c r="L64" i="5"/>
  <c r="J64" i="5"/>
  <c r="H64" i="5"/>
  <c r="D64" i="5"/>
  <c r="M62" i="5"/>
  <c r="N60" i="5" s="1"/>
  <c r="K62" i="5"/>
  <c r="I62" i="5"/>
  <c r="G62" i="5"/>
  <c r="H60" i="5" s="1"/>
  <c r="E62" i="5"/>
  <c r="C62" i="5"/>
  <c r="P61" i="5"/>
  <c r="L61" i="5"/>
  <c r="J61" i="5"/>
  <c r="F61" i="5"/>
  <c r="D61" i="5"/>
  <c r="P60" i="5"/>
  <c r="L60" i="5"/>
  <c r="J60" i="5"/>
  <c r="F60" i="5"/>
  <c r="D60" i="5"/>
  <c r="M58" i="5"/>
  <c r="K58" i="5"/>
  <c r="L57" i="5" s="1"/>
  <c r="I58" i="5"/>
  <c r="G58" i="5"/>
  <c r="E58" i="5"/>
  <c r="C58" i="5"/>
  <c r="P57" i="5"/>
  <c r="N57" i="5"/>
  <c r="J57" i="5"/>
  <c r="H57" i="5"/>
  <c r="F57" i="5"/>
  <c r="D57" i="5"/>
  <c r="P56" i="5"/>
  <c r="N56" i="5"/>
  <c r="J56" i="5"/>
  <c r="H56" i="5"/>
  <c r="F56" i="5"/>
  <c r="D56" i="5"/>
  <c r="I43" i="4"/>
  <c r="G43" i="4"/>
  <c r="H42" i="4" s="1"/>
  <c r="E43" i="4"/>
  <c r="C43" i="4"/>
  <c r="M42" i="4"/>
  <c r="J42" i="4"/>
  <c r="M41" i="4"/>
  <c r="F41" i="4"/>
  <c r="I39" i="4"/>
  <c r="G39" i="4"/>
  <c r="H37" i="4" s="1"/>
  <c r="E39" i="4"/>
  <c r="C39" i="4"/>
  <c r="M38" i="4"/>
  <c r="D38" i="4"/>
  <c r="M37" i="4"/>
  <c r="D37" i="4"/>
  <c r="C31" i="4"/>
  <c r="I15" i="4"/>
  <c r="E15" i="4"/>
  <c r="F28" i="3"/>
  <c r="E28" i="3"/>
  <c r="D28" i="3"/>
  <c r="C28" i="3"/>
  <c r="G27" i="3"/>
  <c r="G26" i="3"/>
  <c r="G25" i="3"/>
  <c r="K72" i="2"/>
  <c r="I72" i="2"/>
  <c r="J68" i="2" s="1"/>
  <c r="G72" i="2"/>
  <c r="H60" i="2" s="1"/>
  <c r="E72" i="2"/>
  <c r="C72" i="2"/>
  <c r="D64" i="2" s="1"/>
  <c r="K71" i="2"/>
  <c r="I71" i="2"/>
  <c r="J63" i="2" s="1"/>
  <c r="G71" i="2"/>
  <c r="H55" i="2" s="1"/>
  <c r="E71" i="2"/>
  <c r="C71" i="2"/>
  <c r="D63" i="2" s="1"/>
  <c r="K69" i="2"/>
  <c r="I69" i="2"/>
  <c r="M68" i="2"/>
  <c r="L68" i="2"/>
  <c r="M67" i="2"/>
  <c r="L67" i="2"/>
  <c r="I65" i="2"/>
  <c r="G65" i="2"/>
  <c r="E65" i="2"/>
  <c r="C65" i="2"/>
  <c r="M64" i="2"/>
  <c r="F64" i="2"/>
  <c r="M63" i="2"/>
  <c r="I61" i="2"/>
  <c r="G61" i="2"/>
  <c r="E61" i="2"/>
  <c r="C61" i="2"/>
  <c r="M60" i="2"/>
  <c r="F60" i="2"/>
  <c r="D60" i="2"/>
  <c r="M59" i="2"/>
  <c r="H59" i="2"/>
  <c r="G57" i="2"/>
  <c r="C57" i="2"/>
  <c r="M56" i="2"/>
  <c r="D56" i="2"/>
  <c r="M55" i="2"/>
  <c r="D55" i="2"/>
  <c r="M71" i="2" l="1"/>
  <c r="N67" i="2" s="1"/>
  <c r="N61" i="5"/>
  <c r="P58" i="5"/>
  <c r="L56" i="5"/>
  <c r="Q57" i="5"/>
  <c r="F65" i="5"/>
  <c r="H63" i="2"/>
  <c r="K73" i="2"/>
  <c r="D59" i="2"/>
  <c r="M69" i="2"/>
  <c r="J60" i="2"/>
  <c r="J64" i="2"/>
  <c r="C73" i="2"/>
  <c r="D61" i="2" s="1"/>
  <c r="M57" i="2"/>
  <c r="M14" i="4"/>
  <c r="H14" i="4" s="1"/>
  <c r="H64" i="2"/>
  <c r="G73" i="2"/>
  <c r="H65" i="2" s="1"/>
  <c r="G28" i="3"/>
  <c r="D14" i="4"/>
  <c r="P72" i="5"/>
  <c r="P70" i="5"/>
  <c r="Q69" i="5" s="1"/>
  <c r="H38" i="4"/>
  <c r="F31" i="5"/>
  <c r="G8" i="5"/>
  <c r="H6" i="5" s="1"/>
  <c r="P15" i="5"/>
  <c r="J31" i="5"/>
  <c r="P39" i="5"/>
  <c r="I20" i="5"/>
  <c r="J19" i="5" s="1"/>
  <c r="P19" i="5"/>
  <c r="N31" i="5"/>
  <c r="H39" i="5"/>
  <c r="C12" i="5"/>
  <c r="P10" i="5"/>
  <c r="K12" i="5"/>
  <c r="L10" i="5" s="1"/>
  <c r="E20" i="5"/>
  <c r="F18" i="5" s="1"/>
  <c r="M20" i="5"/>
  <c r="N18" i="5" s="1"/>
  <c r="I16" i="5"/>
  <c r="J15" i="5" s="1"/>
  <c r="G12" i="5"/>
  <c r="H10" i="5" s="1"/>
  <c r="C8" i="5"/>
  <c r="D6" i="5" s="1"/>
  <c r="P6" i="5"/>
  <c r="K8" i="5"/>
  <c r="L7" i="5" s="1"/>
  <c r="E16" i="5"/>
  <c r="F15" i="5" s="1"/>
  <c r="M16" i="5"/>
  <c r="N14" i="5" s="1"/>
  <c r="P32" i="5"/>
  <c r="L39" i="5"/>
  <c r="D35" i="5"/>
  <c r="P35" i="5"/>
  <c r="M45" i="5"/>
  <c r="N43" i="5" s="1"/>
  <c r="H35" i="5"/>
  <c r="E45" i="5"/>
  <c r="F44" i="5" s="1"/>
  <c r="P44" i="5"/>
  <c r="I12" i="5"/>
  <c r="J11" i="5" s="1"/>
  <c r="M12" i="5"/>
  <c r="N11" i="5" s="1"/>
  <c r="C20" i="5"/>
  <c r="D19" i="5" s="1"/>
  <c r="P18" i="5"/>
  <c r="G20" i="5"/>
  <c r="H19" i="5" s="1"/>
  <c r="K20" i="5"/>
  <c r="L19" i="5" s="1"/>
  <c r="P31" i="5"/>
  <c r="H31" i="5"/>
  <c r="L32" i="5"/>
  <c r="F32" i="5"/>
  <c r="N32" i="5"/>
  <c r="F40" i="5"/>
  <c r="J40" i="5"/>
  <c r="N40" i="5"/>
  <c r="D40" i="5"/>
  <c r="P40" i="5"/>
  <c r="L35" i="5"/>
  <c r="I45" i="5"/>
  <c r="J43" i="5" s="1"/>
  <c r="E12" i="5"/>
  <c r="F11" i="5" s="1"/>
  <c r="P11" i="5"/>
  <c r="E8" i="5"/>
  <c r="F7" i="5" s="1"/>
  <c r="I8" i="5"/>
  <c r="J7" i="5" s="1"/>
  <c r="M8" i="5"/>
  <c r="N7" i="5" s="1"/>
  <c r="P7" i="5"/>
  <c r="C16" i="5"/>
  <c r="D14" i="5" s="1"/>
  <c r="P14" i="5"/>
  <c r="G16" i="5"/>
  <c r="H15" i="5" s="1"/>
  <c r="K16" i="5"/>
  <c r="L14" i="5" s="1"/>
  <c r="F36" i="5"/>
  <c r="J36" i="5"/>
  <c r="N36" i="5"/>
  <c r="P36" i="5"/>
  <c r="H36" i="5"/>
  <c r="L36" i="5"/>
  <c r="C45" i="5"/>
  <c r="D43" i="5" s="1"/>
  <c r="P43" i="5"/>
  <c r="G45" i="5"/>
  <c r="H44" i="5" s="1"/>
  <c r="K45" i="5"/>
  <c r="L43" i="5" s="1"/>
  <c r="P62" i="5"/>
  <c r="H61" i="5"/>
  <c r="Q60" i="5"/>
  <c r="D69" i="5"/>
  <c r="L69" i="5"/>
  <c r="Q61" i="5"/>
  <c r="P66" i="5"/>
  <c r="D68" i="5"/>
  <c r="P73" i="5"/>
  <c r="Q56" i="5"/>
  <c r="G23" i="4"/>
  <c r="H21" i="4" s="1"/>
  <c r="I27" i="4"/>
  <c r="J25" i="4" s="1"/>
  <c r="I7" i="4"/>
  <c r="J7" i="4" s="1"/>
  <c r="E7" i="4"/>
  <c r="F7" i="4" s="1"/>
  <c r="M6" i="4"/>
  <c r="N6" i="4" s="1"/>
  <c r="M21" i="4"/>
  <c r="C23" i="4"/>
  <c r="E27" i="4"/>
  <c r="M26" i="4"/>
  <c r="C11" i="4"/>
  <c r="D10" i="4" s="1"/>
  <c r="M9" i="4"/>
  <c r="G11" i="4"/>
  <c r="G7" i="4"/>
  <c r="H5" i="4" s="1"/>
  <c r="E11" i="4"/>
  <c r="F11" i="4" s="1"/>
  <c r="M10" i="4"/>
  <c r="N10" i="4" s="1"/>
  <c r="E23" i="4"/>
  <c r="F21" i="4" s="1"/>
  <c r="M22" i="4"/>
  <c r="G27" i="4"/>
  <c r="H26" i="4" s="1"/>
  <c r="C7" i="4"/>
  <c r="M5" i="4"/>
  <c r="I11" i="4"/>
  <c r="J11" i="4" s="1"/>
  <c r="I23" i="4"/>
  <c r="C27" i="4"/>
  <c r="D26" i="4" s="1"/>
  <c r="M25" i="4"/>
  <c r="F26" i="4"/>
  <c r="D42" i="4"/>
  <c r="M43" i="4"/>
  <c r="J38" i="4"/>
  <c r="J37" i="4"/>
  <c r="M46" i="4"/>
  <c r="J46" i="4" s="1"/>
  <c r="M29" i="4"/>
  <c r="H29" i="4" s="1"/>
  <c r="G31" i="4"/>
  <c r="D41" i="4"/>
  <c r="H41" i="4"/>
  <c r="E47" i="4"/>
  <c r="J14" i="4"/>
  <c r="F37" i="4"/>
  <c r="F38" i="4"/>
  <c r="I47" i="4"/>
  <c r="J39" i="4" s="1"/>
  <c r="M13" i="4"/>
  <c r="F13" i="4" s="1"/>
  <c r="G15" i="4"/>
  <c r="M30" i="4"/>
  <c r="D30" i="4" s="1"/>
  <c r="E31" i="4"/>
  <c r="I31" i="4"/>
  <c r="M39" i="4"/>
  <c r="M45" i="4"/>
  <c r="N41" i="4" s="1"/>
  <c r="C47" i="4"/>
  <c r="G47" i="4"/>
  <c r="H43" i="4" s="1"/>
  <c r="C15" i="4"/>
  <c r="J41" i="4"/>
  <c r="F42" i="4"/>
  <c r="C8" i="3"/>
  <c r="G5" i="3"/>
  <c r="D8" i="3"/>
  <c r="G6" i="3"/>
  <c r="D17" i="3"/>
  <c r="G15" i="3"/>
  <c r="C17" i="3"/>
  <c r="G14" i="3"/>
  <c r="E8" i="3"/>
  <c r="G7" i="3"/>
  <c r="E17" i="3"/>
  <c r="G16" i="3"/>
  <c r="F8" i="3"/>
  <c r="F17" i="3"/>
  <c r="K19" i="2"/>
  <c r="M17" i="2"/>
  <c r="K21" i="2"/>
  <c r="M33" i="2"/>
  <c r="C35" i="2"/>
  <c r="K46" i="2"/>
  <c r="L42" i="2" s="1"/>
  <c r="C22" i="2"/>
  <c r="D10" i="2" s="1"/>
  <c r="M6" i="2"/>
  <c r="G11" i="2"/>
  <c r="K22" i="2"/>
  <c r="L18" i="2" s="1"/>
  <c r="G31" i="2"/>
  <c r="G45" i="2"/>
  <c r="E46" i="2"/>
  <c r="F34" i="2" s="1"/>
  <c r="G7" i="2"/>
  <c r="G21" i="2"/>
  <c r="E21" i="2"/>
  <c r="F9" i="2" s="1"/>
  <c r="E11" i="2"/>
  <c r="C7" i="2"/>
  <c r="C21" i="2"/>
  <c r="D9" i="2" s="1"/>
  <c r="M5" i="2"/>
  <c r="C11" i="2"/>
  <c r="M9" i="2"/>
  <c r="G15" i="2"/>
  <c r="G46" i="2"/>
  <c r="G35" i="2"/>
  <c r="I46" i="2"/>
  <c r="C39" i="2"/>
  <c r="M37" i="2"/>
  <c r="E22" i="2"/>
  <c r="G22" i="2"/>
  <c r="H14" i="2" s="1"/>
  <c r="I21" i="2"/>
  <c r="J9" i="2" s="1"/>
  <c r="I11" i="2"/>
  <c r="I22" i="2"/>
  <c r="J18" i="2" s="1"/>
  <c r="C15" i="2"/>
  <c r="D13" i="2"/>
  <c r="M13" i="2"/>
  <c r="M14" i="2"/>
  <c r="C45" i="2"/>
  <c r="M29" i="2"/>
  <c r="C31" i="2"/>
  <c r="G39" i="2"/>
  <c r="M10" i="2"/>
  <c r="E15" i="2"/>
  <c r="I15" i="2"/>
  <c r="M18" i="2"/>
  <c r="I19" i="2"/>
  <c r="C46" i="2"/>
  <c r="M30" i="2"/>
  <c r="E35" i="2"/>
  <c r="E45" i="2"/>
  <c r="F37" i="2" s="1"/>
  <c r="I35" i="2"/>
  <c r="I45" i="2"/>
  <c r="K43" i="2"/>
  <c r="M41" i="2"/>
  <c r="K45" i="2"/>
  <c r="M34" i="2"/>
  <c r="E39" i="2"/>
  <c r="I39" i="2"/>
  <c r="M42" i="2"/>
  <c r="I43" i="2"/>
  <c r="M38" i="2"/>
  <c r="M65" i="2"/>
  <c r="D57" i="2"/>
  <c r="N59" i="2"/>
  <c r="M72" i="2"/>
  <c r="J59" i="2"/>
  <c r="I73" i="2"/>
  <c r="J61" i="2" s="1"/>
  <c r="J71" i="2"/>
  <c r="L69" i="2"/>
  <c r="M61" i="2"/>
  <c r="E73" i="2"/>
  <c r="F61" i="2" s="1"/>
  <c r="F63" i="2"/>
  <c r="F71" i="2"/>
  <c r="F59" i="2"/>
  <c r="L71" i="2"/>
  <c r="H71" i="2"/>
  <c r="D71" i="2"/>
  <c r="N63" i="2"/>
  <c r="N55" i="2"/>
  <c r="N71" i="2"/>
  <c r="H56" i="2"/>
  <c r="H46" i="4" l="1"/>
  <c r="N44" i="5"/>
  <c r="N19" i="5"/>
  <c r="J14" i="5"/>
  <c r="J6" i="5"/>
  <c r="D36" i="5"/>
  <c r="F19" i="5"/>
  <c r="H7" i="5"/>
  <c r="D7" i="5"/>
  <c r="H22" i="4"/>
  <c r="F14" i="4"/>
  <c r="J6" i="4"/>
  <c r="H25" i="4"/>
  <c r="D9" i="4"/>
  <c r="N42" i="4"/>
  <c r="D46" i="4"/>
  <c r="H11" i="5"/>
  <c r="F46" i="4"/>
  <c r="L40" i="5"/>
  <c r="J39" i="5"/>
  <c r="J10" i="5"/>
  <c r="J18" i="5"/>
  <c r="H10" i="2"/>
  <c r="H6" i="2"/>
  <c r="D65" i="2"/>
  <c r="D5" i="2"/>
  <c r="J13" i="2"/>
  <c r="J26" i="4"/>
  <c r="F5" i="4"/>
  <c r="J44" i="5"/>
  <c r="N15" i="5"/>
  <c r="L11" i="5"/>
  <c r="H40" i="5"/>
  <c r="J43" i="4"/>
  <c r="F6" i="4"/>
  <c r="H18" i="5"/>
  <c r="H61" i="2"/>
  <c r="H57" i="2"/>
  <c r="N37" i="4"/>
  <c r="H43" i="5"/>
  <c r="H14" i="5"/>
  <c r="N39" i="5"/>
  <c r="F39" i="5"/>
  <c r="L31" i="5"/>
  <c r="D18" i="5"/>
  <c r="N10" i="5"/>
  <c r="P12" i="5"/>
  <c r="Q11" i="5" s="1"/>
  <c r="D25" i="4"/>
  <c r="F9" i="4"/>
  <c r="H11" i="4"/>
  <c r="J5" i="4"/>
  <c r="J35" i="5"/>
  <c r="F10" i="5"/>
  <c r="N14" i="4"/>
  <c r="P33" i="5"/>
  <c r="Q31" i="5" s="1"/>
  <c r="H32" i="5"/>
  <c r="Q68" i="5"/>
  <c r="P45" i="5"/>
  <c r="Q43" i="5" s="1"/>
  <c r="P16" i="5"/>
  <c r="Q14" i="5" s="1"/>
  <c r="P23" i="5"/>
  <c r="D11" i="5"/>
  <c r="J32" i="5"/>
  <c r="D31" i="5"/>
  <c r="F43" i="5"/>
  <c r="F14" i="5"/>
  <c r="L6" i="5"/>
  <c r="P41" i="5"/>
  <c r="Q40" i="5" s="1"/>
  <c r="L15" i="5"/>
  <c r="Q65" i="5"/>
  <c r="Q64" i="5"/>
  <c r="D32" i="5"/>
  <c r="P74" i="5"/>
  <c r="Q72" i="5" s="1"/>
  <c r="N35" i="5"/>
  <c r="F35" i="5"/>
  <c r="N6" i="5"/>
  <c r="F6" i="5"/>
  <c r="L18" i="5"/>
  <c r="P20" i="5"/>
  <c r="Q18" i="5" s="1"/>
  <c r="L44" i="5"/>
  <c r="P37" i="5"/>
  <c r="Q36" i="5" s="1"/>
  <c r="P22" i="5"/>
  <c r="D10" i="5"/>
  <c r="D39" i="5"/>
  <c r="P47" i="5"/>
  <c r="D44" i="5"/>
  <c r="P48" i="5"/>
  <c r="P8" i="5"/>
  <c r="Q7" i="5" s="1"/>
  <c r="D15" i="5"/>
  <c r="H13" i="4"/>
  <c r="F29" i="4"/>
  <c r="H39" i="4"/>
  <c r="D7" i="4"/>
  <c r="M7" i="4"/>
  <c r="M23" i="4"/>
  <c r="D23" i="4"/>
  <c r="M47" i="4"/>
  <c r="J47" i="4" s="1"/>
  <c r="H30" i="4"/>
  <c r="D29" i="4"/>
  <c r="D45" i="4"/>
  <c r="J13" i="4"/>
  <c r="D43" i="4"/>
  <c r="J30" i="4"/>
  <c r="M31" i="4"/>
  <c r="D31" i="4" s="1"/>
  <c r="N25" i="4"/>
  <c r="J23" i="4"/>
  <c r="J9" i="4"/>
  <c r="D5" i="4"/>
  <c r="N22" i="4"/>
  <c r="H9" i="4"/>
  <c r="N9" i="4"/>
  <c r="F27" i="4"/>
  <c r="N21" i="4"/>
  <c r="D6" i="4"/>
  <c r="H23" i="4"/>
  <c r="F39" i="4"/>
  <c r="J29" i="4"/>
  <c r="F30" i="4"/>
  <c r="F43" i="4"/>
  <c r="N38" i="4"/>
  <c r="D13" i="4"/>
  <c r="D27" i="4"/>
  <c r="M27" i="4"/>
  <c r="J21" i="4"/>
  <c r="D22" i="4"/>
  <c r="H7" i="4"/>
  <c r="D11" i="4"/>
  <c r="M11" i="4"/>
  <c r="F25" i="4"/>
  <c r="D21" i="4"/>
  <c r="J10" i="4"/>
  <c r="M15" i="4"/>
  <c r="H15" i="4" s="1"/>
  <c r="H45" i="4"/>
  <c r="F45" i="4"/>
  <c r="D39" i="4"/>
  <c r="J45" i="4"/>
  <c r="H10" i="4"/>
  <c r="N5" i="4"/>
  <c r="H27" i="4"/>
  <c r="F23" i="4"/>
  <c r="F22" i="4"/>
  <c r="N26" i="4"/>
  <c r="J22" i="4"/>
  <c r="F10" i="4"/>
  <c r="J27" i="4"/>
  <c r="H6" i="4"/>
  <c r="G17" i="3"/>
  <c r="G8" i="3"/>
  <c r="M45" i="2"/>
  <c r="M31" i="2"/>
  <c r="K23" i="2"/>
  <c r="F65" i="2"/>
  <c r="F38" i="2"/>
  <c r="F13" i="2"/>
  <c r="C47" i="2"/>
  <c r="D37" i="2"/>
  <c r="D33" i="2"/>
  <c r="D29" i="2"/>
  <c r="M39" i="2"/>
  <c r="H34" i="2"/>
  <c r="H30" i="2"/>
  <c r="H38" i="2"/>
  <c r="M11" i="2"/>
  <c r="C23" i="2"/>
  <c r="D15" i="2" s="1"/>
  <c r="M19" i="2"/>
  <c r="N56" i="2"/>
  <c r="N72" i="2"/>
  <c r="J72" i="2"/>
  <c r="F72" i="2"/>
  <c r="L72" i="2"/>
  <c r="N60" i="2"/>
  <c r="D72" i="2"/>
  <c r="H72" i="2"/>
  <c r="G23" i="2"/>
  <c r="H7" i="2" s="1"/>
  <c r="H9" i="2"/>
  <c r="M73" i="2"/>
  <c r="K47" i="2"/>
  <c r="L43" i="2" s="1"/>
  <c r="L41" i="2"/>
  <c r="J37" i="2"/>
  <c r="J33" i="2"/>
  <c r="I47" i="2"/>
  <c r="M46" i="2"/>
  <c r="J14" i="2"/>
  <c r="E23" i="2"/>
  <c r="F15" i="2" s="1"/>
  <c r="M22" i="2"/>
  <c r="N18" i="2" s="1"/>
  <c r="L19" i="2"/>
  <c r="J65" i="2"/>
  <c r="J69" i="2"/>
  <c r="F33" i="2"/>
  <c r="E47" i="2"/>
  <c r="F35" i="2" s="1"/>
  <c r="M15" i="2"/>
  <c r="M21" i="2"/>
  <c r="F21" i="2" s="1"/>
  <c r="M7" i="2"/>
  <c r="N68" i="2"/>
  <c r="N64" i="2"/>
  <c r="M43" i="2"/>
  <c r="D34" i="2"/>
  <c r="D38" i="2"/>
  <c r="D30" i="2"/>
  <c r="D14" i="2"/>
  <c r="J10" i="2"/>
  <c r="I23" i="2"/>
  <c r="J11" i="2" s="1"/>
  <c r="F10" i="2"/>
  <c r="J42" i="2"/>
  <c r="J38" i="2"/>
  <c r="J34" i="2"/>
  <c r="H13" i="2"/>
  <c r="H5" i="2"/>
  <c r="G47" i="2"/>
  <c r="H37" i="2"/>
  <c r="H29" i="2"/>
  <c r="H33" i="2"/>
  <c r="F14" i="2"/>
  <c r="D6" i="2"/>
  <c r="M35" i="2"/>
  <c r="L17" i="2"/>
  <c r="Q32" i="5" l="1"/>
  <c r="Q15" i="5"/>
  <c r="Q10" i="5"/>
  <c r="D22" i="2"/>
  <c r="N46" i="4"/>
  <c r="N30" i="4"/>
  <c r="N43" i="4"/>
  <c r="N11" i="4"/>
  <c r="Q19" i="5"/>
  <c r="D7" i="2"/>
  <c r="D11" i="2"/>
  <c r="N6" i="2"/>
  <c r="H15" i="2"/>
  <c r="N27" i="4"/>
  <c r="F47" i="4"/>
  <c r="Q39" i="5"/>
  <c r="F39" i="2"/>
  <c r="N7" i="4"/>
  <c r="Q6" i="5"/>
  <c r="N5" i="2"/>
  <c r="L22" i="2"/>
  <c r="N17" i="2"/>
  <c r="D21" i="2"/>
  <c r="L21" i="2"/>
  <c r="Q35" i="5"/>
  <c r="N14" i="2"/>
  <c r="J22" i="2"/>
  <c r="N10" i="2"/>
  <c r="F22" i="2"/>
  <c r="P49" i="5"/>
  <c r="Q48" i="5" s="1"/>
  <c r="Q44" i="5"/>
  <c r="P24" i="5"/>
  <c r="Q22" i="5" s="1"/>
  <c r="Q73" i="5"/>
  <c r="N39" i="4"/>
  <c r="H47" i="4"/>
  <c r="N45" i="4"/>
  <c r="D47" i="4"/>
  <c r="F15" i="4"/>
  <c r="J15" i="4"/>
  <c r="N29" i="4"/>
  <c r="J31" i="4"/>
  <c r="D15" i="4"/>
  <c r="N13" i="4"/>
  <c r="H31" i="4"/>
  <c r="F31" i="4"/>
  <c r="N23" i="4"/>
  <c r="N42" i="2"/>
  <c r="N34" i="2"/>
  <c r="L46" i="2"/>
  <c r="H46" i="2"/>
  <c r="D46" i="2"/>
  <c r="N30" i="2"/>
  <c r="F46" i="2"/>
  <c r="N38" i="2"/>
  <c r="N46" i="2"/>
  <c r="J46" i="2"/>
  <c r="N73" i="2"/>
  <c r="N57" i="2"/>
  <c r="N69" i="2"/>
  <c r="D73" i="2"/>
  <c r="H73" i="2"/>
  <c r="L73" i="2"/>
  <c r="D39" i="2"/>
  <c r="D35" i="2"/>
  <c r="D31" i="2"/>
  <c r="J43" i="2"/>
  <c r="J39" i="2"/>
  <c r="J35" i="2"/>
  <c r="H39" i="2"/>
  <c r="H35" i="2"/>
  <c r="H31" i="2"/>
  <c r="N21" i="2"/>
  <c r="M23" i="2"/>
  <c r="J23" i="2" s="1"/>
  <c r="J15" i="2"/>
  <c r="H21" i="2"/>
  <c r="J19" i="2"/>
  <c r="F73" i="2"/>
  <c r="N65" i="2"/>
  <c r="J21" i="2"/>
  <c r="N13" i="2"/>
  <c r="J73" i="2"/>
  <c r="N22" i="2"/>
  <c r="N61" i="2"/>
  <c r="H11" i="2"/>
  <c r="N9" i="2"/>
  <c r="H22" i="2"/>
  <c r="F11" i="2"/>
  <c r="N45" i="2"/>
  <c r="J45" i="2"/>
  <c r="F45" i="2"/>
  <c r="L45" i="2"/>
  <c r="H45" i="2"/>
  <c r="D45" i="2"/>
  <c r="N37" i="2"/>
  <c r="N41" i="2"/>
  <c r="N29" i="2"/>
  <c r="N33" i="2"/>
  <c r="M47" i="2"/>
  <c r="N31" i="4" l="1"/>
  <c r="Q47" i="5"/>
  <c r="N7" i="2"/>
  <c r="Q23" i="5"/>
  <c r="N47" i="4"/>
  <c r="N15" i="4"/>
  <c r="N19" i="2"/>
  <c r="L23" i="2"/>
  <c r="F23" i="2"/>
  <c r="N11" i="2"/>
  <c r="L47" i="2"/>
  <c r="H47" i="2"/>
  <c r="D47" i="2"/>
  <c r="N39" i="2"/>
  <c r="N43" i="2"/>
  <c r="N35" i="2"/>
  <c r="N47" i="2"/>
  <c r="J47" i="2"/>
  <c r="F47" i="2"/>
  <c r="N31" i="2"/>
  <c r="H23" i="2"/>
  <c r="N15" i="2"/>
  <c r="D23" i="2"/>
  <c r="N23" i="2"/>
</calcChain>
</file>

<file path=xl/sharedStrings.xml><?xml version="1.0" encoding="utf-8"?>
<sst xmlns="http://schemas.openxmlformats.org/spreadsheetml/2006/main" count="2306" uniqueCount="1855">
  <si>
    <t>Guidance Notes</t>
  </si>
  <si>
    <t>The following provides guidance on how each of the Enrolment figures are derived:</t>
  </si>
  <si>
    <t>• To populate the data tabs you are required to refresh the data.  (Go to the data menu and select 'Refresh All' as per screenshot &gt;&gt;&gt;).</t>
  </si>
  <si>
    <t>• 17/18 Data has been extracted from the Final 17/18 Consolidated Data Return Database (CDR_Live)</t>
  </si>
  <si>
    <t>• 18/19 Data is linked to the most recent 18/19 Consolidated Data Return dataset (CDR_Live).</t>
  </si>
  <si>
    <r>
      <t>• Colleges’ own 19/20 enrolment projections should be entered in the ‘</t>
    </r>
    <r>
      <rPr>
        <b/>
        <sz val="12"/>
        <color theme="9" tint="-0.249977111117893"/>
        <rFont val="Calibri"/>
        <family val="2"/>
        <scheme val="minor"/>
      </rPr>
      <t>green</t>
    </r>
    <r>
      <rPr>
        <sz val="12"/>
        <color theme="1"/>
        <rFont val="Calibri"/>
        <family val="2"/>
        <scheme val="minor"/>
      </rPr>
      <t>’ filled cells on this page in the 19/20 section below.</t>
    </r>
  </si>
  <si>
    <t>• 4 Pivot tables have been provided at the end of the list of sheets to allow colleges to explore the underlying data used to generate the summary tables.</t>
  </si>
  <si>
    <t>As outlined in circular FE01-1216 Course Student Source of Funding Coding Guidance, Funding Streams have been derived as follows :</t>
  </si>
  <si>
    <t>Enrolments Excluded</t>
  </si>
  <si>
    <t>(CDR Field Name: FLU_YN &amp; FEI_1)</t>
  </si>
  <si>
    <t>FLU Funded</t>
  </si>
  <si>
    <t>Flu Funded enrolments withdrawn before 1st November (FEI_1 = 0)</t>
  </si>
  <si>
    <t>Funding Streams</t>
  </si>
  <si>
    <t>Student Finance Source (E08) (CDR Field Name:  CDR_Output.Student_Type)</t>
  </si>
  <si>
    <t>NVQ Level (CDR Field Name: LVL)</t>
  </si>
  <si>
    <t>TfS</t>
  </si>
  <si>
    <t>42 - Programme Led Apprenticeship, 43 - Skills for Your Life, 44 - Skills for Work</t>
  </si>
  <si>
    <t>Youth Traineeship</t>
  </si>
  <si>
    <t>65 - Youth Training (Level 2) and Apprenticeships (Level 3) Pilots)</t>
  </si>
  <si>
    <t xml:space="preserve"> FE</t>
  </si>
  <si>
    <t>All codes excluding (42, 43, 44, 51, 65, 66, 69)</t>
  </si>
  <si>
    <t>Codes (0,1 2,3,9) OR Blank</t>
  </si>
  <si>
    <t xml:space="preserve">Apprenticeship </t>
  </si>
  <si>
    <t>51 - ApprenticeshipNI, 66 - HLA Pilot, 69 - HLA</t>
  </si>
  <si>
    <t xml:space="preserve"> HE</t>
  </si>
  <si>
    <t>Codes (4,5 6,7,8)</t>
  </si>
  <si>
    <t>Mode of Attendance</t>
  </si>
  <si>
    <t>Student Mode of Attendance (CDR Field Name: CDR_Output.FLU_Attend_Mode)</t>
  </si>
  <si>
    <t>FT</t>
  </si>
  <si>
    <t>01 - Full-time &gt;=30 Wks and 20  - Combined Full-time (Primary)</t>
  </si>
  <si>
    <t>PT</t>
  </si>
  <si>
    <t>All codes excluding ( 01 &amp; 20)</t>
  </si>
  <si>
    <t>GCSE/A-Level</t>
  </si>
  <si>
    <t>(CDR Field Name: Qual_aim)</t>
  </si>
  <si>
    <t>GCSE/A-Level Enrolments</t>
  </si>
  <si>
    <t>560 - GCSE, 614 - AS Level &amp; 615 - A2 Level</t>
  </si>
  <si>
    <t>Non - Accredited</t>
  </si>
  <si>
    <t>(CDR Field Name: Accredited)</t>
  </si>
  <si>
    <t>Essential Skills</t>
  </si>
  <si>
    <t>(CDR Field Name: ESER_YN)</t>
  </si>
  <si>
    <t>(CDR Field Name: Stud_age)</t>
  </si>
  <si>
    <t>Age under 16</t>
  </si>
  <si>
    <t>&lt;16</t>
  </si>
  <si>
    <t>&gt;=16 and &lt;20</t>
  </si>
  <si>
    <t>&gt;=16 AND &lt;=19</t>
  </si>
  <si>
    <t>&gt;=20</t>
  </si>
  <si>
    <t>&gt;= 20</t>
  </si>
  <si>
    <t>Priority Sector Areas</t>
  </si>
  <si>
    <t>Please refer to Reference Data Sheet to see how PSA's are allocated</t>
  </si>
  <si>
    <t>Summary (Excluding Essential Skills)</t>
  </si>
  <si>
    <t>Notes:</t>
  </si>
  <si>
    <t>17/18</t>
  </si>
  <si>
    <t>TFS</t>
  </si>
  <si>
    <t>Apprenticeship</t>
  </si>
  <si>
    <t>All</t>
  </si>
  <si>
    <t>PSA</t>
  </si>
  <si>
    <r>
      <t xml:space="preserve">This tab provides a high level summary of past and current enrolments / delivery (17/18 and 18/19) alongside colleges’ planned future delivery for 19/20, including provision in priority sector areas. 
</t>
    </r>
    <r>
      <rPr>
        <b/>
        <sz val="11"/>
        <color rgb="FFC00000"/>
        <rFont val="Calibri"/>
        <family val="2"/>
        <scheme val="minor"/>
      </rPr>
      <t xml:space="preserve">Note: This data </t>
    </r>
    <r>
      <rPr>
        <b/>
        <u/>
        <sz val="11"/>
        <color rgb="FFC00000"/>
        <rFont val="Calibri"/>
        <family val="2"/>
        <scheme val="minor"/>
      </rPr>
      <t>excludes all essential skills</t>
    </r>
    <r>
      <rPr>
        <b/>
        <sz val="11"/>
        <color rgb="FFC00000"/>
        <rFont val="Calibri"/>
        <family val="2"/>
        <scheme val="minor"/>
      </rPr>
      <t xml:space="preserve"> enrolments.</t>
    </r>
    <r>
      <rPr>
        <sz val="11"/>
        <color theme="1"/>
        <rFont val="Calibri"/>
        <family val="2"/>
        <scheme val="minor"/>
      </rPr>
      <t xml:space="preserve">
Colleges’ own 19/20 enrolment projections should be entered in the ‘</t>
    </r>
    <r>
      <rPr>
        <b/>
        <sz val="11"/>
        <color theme="9" tint="-0.249977111117893"/>
        <rFont val="Calibri"/>
        <family val="2"/>
        <scheme val="minor"/>
      </rPr>
      <t>green</t>
    </r>
    <r>
      <rPr>
        <sz val="11"/>
        <color theme="1"/>
        <rFont val="Calibri"/>
        <family val="2"/>
        <scheme val="minor"/>
      </rPr>
      <t>’ filled cells on this page in the 19/20 section below.
There is no requirement to enter percentage of provision on this page as the relevant cells will  be auto-calculated based on the enrolment values. 
There is no requirement to enter the percentage of provision in priority sectors on this page as the relevant cells will be auto-calculated/populated based on the enrolment values input onto the 'Priority Sector Areas &amp; STEAM' tab of the template.</t>
    </r>
  </si>
  <si>
    <t>Enrols</t>
  </si>
  <si>
    <t>% of provision</t>
  </si>
  <si>
    <t>Level 0-1</t>
  </si>
  <si>
    <t>Total</t>
  </si>
  <si>
    <t>Level 2</t>
  </si>
  <si>
    <t>Level 3</t>
  </si>
  <si>
    <t>Level 4-8 Total</t>
  </si>
  <si>
    <t xml:space="preserve">Levels 0-8 Total </t>
  </si>
  <si>
    <t>18/19</t>
  </si>
  <si>
    <t>19/20</t>
  </si>
  <si>
    <t>Essential Skills FT &amp; PT</t>
  </si>
  <si>
    <t>This tab provides a breakdown of 17/18 and 18/19 Essential Skills delivery up to Level 3 for all fundning sources. This includes ES delivered in schools project (included in  FE total)
Colleges’ own 2019/20 enrolment projections should be entered in the ‘green’ filled cells on this page. </t>
  </si>
  <si>
    <t>Age 20 and over</t>
  </si>
  <si>
    <t>GCSE/A-Level &amp; Non - Accredited Levels 0-3</t>
  </si>
  <si>
    <t xml:space="preserve">This tab provides a breakdown of all FE funding streams for 17/18 and 18/19 enrolments / delivery up to Level 3.  
Note: This data excludes all essential skills enrolments. 
Totals here are for  FE levels 0-3 only -  HE is excluded
Colleges’ own 19/20 enrolment projections should be entered in the ‘green’ filled cells on this page. 
There is no requirement to enter percentage of provision on this page as the relevant cells will be auto-calculated based on the enrolment values.
</t>
  </si>
  <si>
    <t>Level 0-3 Non - Accredited &amp; GCSE/A-Level</t>
  </si>
  <si>
    <t>Non - Accredited Level 0-3</t>
  </si>
  <si>
    <t>GCSE/A-Level Level 0-3</t>
  </si>
  <si>
    <t>Total Level 0 -3</t>
  </si>
  <si>
    <t>Priority Sector Areas &amp; STEAM</t>
  </si>
  <si>
    <t>17/18 DFE Priority Sector Areas (Includes STEAM)</t>
  </si>
  <si>
    <r>
      <t xml:space="preserve">This tab provides a breakdown of all funding streams for 17/18 and 18/19 enrolments / delivery for all levels, but filtered to Priority Sector Areas &amp; STEAM .
</t>
    </r>
    <r>
      <rPr>
        <b/>
        <sz val="11"/>
        <color rgb="FFC00000"/>
        <rFont val="Calibri"/>
        <family val="2"/>
        <scheme val="minor"/>
      </rPr>
      <t xml:space="preserve">Note: This data </t>
    </r>
    <r>
      <rPr>
        <b/>
        <u/>
        <sz val="11"/>
        <color rgb="FFC00000"/>
        <rFont val="Calibri"/>
        <family val="2"/>
        <scheme val="minor"/>
      </rPr>
      <t>excludes all essential skills</t>
    </r>
    <r>
      <rPr>
        <b/>
        <sz val="11"/>
        <color rgb="FFC00000"/>
        <rFont val="Calibri"/>
        <family val="2"/>
        <scheme val="minor"/>
      </rPr>
      <t xml:space="preserve"> enrolments. 
Mapping for Priority Sector Areas &amp; STEAM can be found in 'Reference Data' tab next to this sheet.</t>
    </r>
    <r>
      <rPr>
        <sz val="11"/>
        <color theme="1"/>
        <rFont val="Calibri"/>
        <family val="2"/>
        <scheme val="minor"/>
      </rPr>
      <t xml:space="preserve">
Colleges’ own 19/20 enrolment projections should be entered in the ‘</t>
    </r>
    <r>
      <rPr>
        <b/>
        <sz val="11"/>
        <color theme="9" tint="-0.249977111117893"/>
        <rFont val="Calibri"/>
        <family val="2"/>
        <scheme val="minor"/>
      </rPr>
      <t>green</t>
    </r>
    <r>
      <rPr>
        <sz val="11"/>
        <color theme="1"/>
        <rFont val="Calibri"/>
        <family val="2"/>
        <scheme val="minor"/>
      </rPr>
      <t xml:space="preserve">’ filled cells on this page. 
There is no requirement to enter percentage of provision on this page as the relevant cells will be auto-calculated based on the enrolment values.
</t>
    </r>
  </si>
  <si>
    <t>Agri-food</t>
  </si>
  <si>
    <t>Advanced Manufacturing Materials and Engineering</t>
  </si>
  <si>
    <t>Construction and Materials Handling</t>
  </si>
  <si>
    <t>Digital and Creative Technologies</t>
  </si>
  <si>
    <t>Finance Business and Professional Services</t>
  </si>
  <si>
    <t>Life and Health Sciences</t>
  </si>
  <si>
    <t>Total priority Skills</t>
  </si>
  <si>
    <t>Level 1 and below</t>
  </si>
  <si>
    <t>HE</t>
  </si>
  <si>
    <t>18/19 DFE Priority Sector Areas (Includes STEAM)</t>
  </si>
  <si>
    <t>19/20 DFE Priority Sector Areas (Includes STEAM)</t>
  </si>
  <si>
    <t>Priority Sector Areas Allocation</t>
  </si>
  <si>
    <t>Subject Code</t>
  </si>
  <si>
    <t>Description</t>
  </si>
  <si>
    <t>Agri-Food (AF)</t>
  </si>
  <si>
    <t>Advanced Manufacturing, Materials &amp; Engineering (AMME)</t>
  </si>
  <si>
    <t>Construction and Materials Handling (CMH)</t>
  </si>
  <si>
    <t>Digital &amp; Creative Technologies (DCT)</t>
  </si>
  <si>
    <t>Financial, Business &amp; Professional Services (FBPS)</t>
  </si>
  <si>
    <t>Life &amp; Health Sciences (LHS)</t>
  </si>
  <si>
    <t>The attached table is used to flag enrolments as a 'Priority Sector Area' using the indicated subject code.
Note: This mapping was shared with other Colleges and DFE in 16/17 bilateral</t>
  </si>
  <si>
    <t>A300</t>
  </si>
  <si>
    <t>Clinical Medicine</t>
  </si>
  <si>
    <t>A301</t>
  </si>
  <si>
    <t>Neurophysiological Basis of Behaviour</t>
  </si>
  <si>
    <t>A302</t>
  </si>
  <si>
    <t>Nuclear Medicine</t>
  </si>
  <si>
    <t>A400</t>
  </si>
  <si>
    <t>Clinical Dentistry</t>
  </si>
  <si>
    <t>A401</t>
  </si>
  <si>
    <t>A402</t>
  </si>
  <si>
    <t>A499</t>
  </si>
  <si>
    <t>B150</t>
  </si>
  <si>
    <t>Human Biology</t>
  </si>
  <si>
    <t>B200</t>
  </si>
  <si>
    <t>Pharmacology</t>
  </si>
  <si>
    <t>B202</t>
  </si>
  <si>
    <t>Pharmacotherapeutics</t>
  </si>
  <si>
    <t>B220</t>
  </si>
  <si>
    <t>Toxicology</t>
  </si>
  <si>
    <t>B300</t>
  </si>
  <si>
    <t>Pharmacy</t>
  </si>
  <si>
    <t>B302</t>
  </si>
  <si>
    <t>Pharmacy Technicians</t>
  </si>
  <si>
    <t>B303</t>
  </si>
  <si>
    <t>Dispensing Technicians</t>
  </si>
  <si>
    <t>B399</t>
  </si>
  <si>
    <t>Others in Pharmacy</t>
  </si>
  <si>
    <t>B400</t>
  </si>
  <si>
    <t>Nutrition/ Dietetics</t>
  </si>
  <si>
    <t>B500</t>
  </si>
  <si>
    <t>Ophthalmics</t>
  </si>
  <si>
    <t>B501</t>
  </si>
  <si>
    <t>Contact Lens Fitting</t>
  </si>
  <si>
    <t>B502</t>
  </si>
  <si>
    <t>Dispensing Opticians</t>
  </si>
  <si>
    <t>B599</t>
  </si>
  <si>
    <t>Others in Ophthalmics</t>
  </si>
  <si>
    <t>B600</t>
  </si>
  <si>
    <t>Audiology</t>
  </si>
  <si>
    <t>B601</t>
  </si>
  <si>
    <t>Deaf Studies</t>
  </si>
  <si>
    <t>B700</t>
  </si>
  <si>
    <t>Nursing</t>
  </si>
  <si>
    <t>B701</t>
  </si>
  <si>
    <t>Community Psychiatric Nursing</t>
  </si>
  <si>
    <t>B702</t>
  </si>
  <si>
    <t>Occupational Health</t>
  </si>
  <si>
    <t>B703</t>
  </si>
  <si>
    <t>Pre-Nursing</t>
  </si>
  <si>
    <t>B704</t>
  </si>
  <si>
    <t>School</t>
  </si>
  <si>
    <t>B710</t>
  </si>
  <si>
    <t>District Nursing</t>
  </si>
  <si>
    <t>B711</t>
  </si>
  <si>
    <t>District Nurse Tutors</t>
  </si>
  <si>
    <t>B730</t>
  </si>
  <si>
    <t>Health Visitors</t>
  </si>
  <si>
    <t>B731</t>
  </si>
  <si>
    <t>Health Visitor Tutors</t>
  </si>
  <si>
    <t>B750</t>
  </si>
  <si>
    <t>Midwifery</t>
  </si>
  <si>
    <t>B760</t>
  </si>
  <si>
    <t>Clinical Teaching</t>
  </si>
  <si>
    <t>B761</t>
  </si>
  <si>
    <t>Community Health Teacher</t>
  </si>
  <si>
    <t>B770</t>
  </si>
  <si>
    <t>Nursing Administration</t>
  </si>
  <si>
    <t>B771</t>
  </si>
  <si>
    <t>Nursing Ward Management and Technology</t>
  </si>
  <si>
    <t>B790</t>
  </si>
  <si>
    <t>Nursing Related Studies</t>
  </si>
  <si>
    <t>B791</t>
  </si>
  <si>
    <t>Ambulance Officers</t>
  </si>
  <si>
    <t>B792</t>
  </si>
  <si>
    <t>Nursery Nursing</t>
  </si>
  <si>
    <t>B795</t>
  </si>
  <si>
    <t>Dental Surgery Assistants</t>
  </si>
  <si>
    <t>B799</t>
  </si>
  <si>
    <t>Others in Nursing</t>
  </si>
  <si>
    <t>B800</t>
  </si>
  <si>
    <t>Medical Technology</t>
  </si>
  <si>
    <t>B801</t>
  </si>
  <si>
    <t>Mortuary Hygiene and Technology</t>
  </si>
  <si>
    <t>B810</t>
  </si>
  <si>
    <t>Surgical Laboratory Technicians</t>
  </si>
  <si>
    <t>B820</t>
  </si>
  <si>
    <t>Physics for Radiographers</t>
  </si>
  <si>
    <t>B830</t>
  </si>
  <si>
    <t>Medical Photography</t>
  </si>
  <si>
    <t>B840</t>
  </si>
  <si>
    <t>Dental Technology</t>
  </si>
  <si>
    <t>B899</t>
  </si>
  <si>
    <t>Others in Medical Technology</t>
  </si>
  <si>
    <t>B900</t>
  </si>
  <si>
    <t>Environmental Health</t>
  </si>
  <si>
    <t>B902</t>
  </si>
  <si>
    <t>Cleaning Science</t>
  </si>
  <si>
    <t>B903</t>
  </si>
  <si>
    <t>Solid Waste</t>
  </si>
  <si>
    <t>B940</t>
  </si>
  <si>
    <t>Medical Laboratory Science</t>
  </si>
  <si>
    <t>B950</t>
  </si>
  <si>
    <t>Speech Therapy</t>
  </si>
  <si>
    <t>B960</t>
  </si>
  <si>
    <t>Physiotherapy</t>
  </si>
  <si>
    <t>B970</t>
  </si>
  <si>
    <t>Occupational Therapy</t>
  </si>
  <si>
    <t>B971</t>
  </si>
  <si>
    <t>Occupational Hygiene</t>
  </si>
  <si>
    <t>B972</t>
  </si>
  <si>
    <t>Therapy through Art/Drama/Music</t>
  </si>
  <si>
    <t>B980</t>
  </si>
  <si>
    <t>Medical Related Professions</t>
  </si>
  <si>
    <t>B981</t>
  </si>
  <si>
    <t>Cardiography</t>
  </si>
  <si>
    <t>B982</t>
  </si>
  <si>
    <t>Chemotherapy</t>
  </si>
  <si>
    <t>B983</t>
  </si>
  <si>
    <t>Chiropody</t>
  </si>
  <si>
    <t>B984</t>
  </si>
  <si>
    <t>Prosthetist</t>
  </si>
  <si>
    <t>B985</t>
  </si>
  <si>
    <t>Radiography/Radioagnostics</t>
  </si>
  <si>
    <t>B986</t>
  </si>
  <si>
    <t>Remedial Professions</t>
  </si>
  <si>
    <t>B990</t>
  </si>
  <si>
    <t>Health Education</t>
  </si>
  <si>
    <t>B991</t>
  </si>
  <si>
    <t>Health Studies</t>
  </si>
  <si>
    <t>B995</t>
  </si>
  <si>
    <t>Dental Health Education</t>
  </si>
  <si>
    <t>B999</t>
  </si>
  <si>
    <t>Others in Medical Health and Welfare</t>
  </si>
  <si>
    <t>C100</t>
  </si>
  <si>
    <t>Biology</t>
  </si>
  <si>
    <t>C110</t>
  </si>
  <si>
    <t>Applied Biology</t>
  </si>
  <si>
    <t>C120</t>
  </si>
  <si>
    <t>Biological Sciences</t>
  </si>
  <si>
    <t>C160</t>
  </si>
  <si>
    <t>Environmental Biology</t>
  </si>
  <si>
    <t>C170</t>
  </si>
  <si>
    <t>Marine Biology</t>
  </si>
  <si>
    <t>C171</t>
  </si>
  <si>
    <t>Field Biology</t>
  </si>
  <si>
    <t>C199</t>
  </si>
  <si>
    <t>Others in Biology</t>
  </si>
  <si>
    <t>C200</t>
  </si>
  <si>
    <t>Botany</t>
  </si>
  <si>
    <t>C300</t>
  </si>
  <si>
    <t>Zoology</t>
  </si>
  <si>
    <t>C302</t>
  </si>
  <si>
    <t>Zoo Management</t>
  </si>
  <si>
    <t>C400</t>
  </si>
  <si>
    <t>Genetics</t>
  </si>
  <si>
    <t>C500</t>
  </si>
  <si>
    <t>Microbiology</t>
  </si>
  <si>
    <t>C600</t>
  </si>
  <si>
    <t>Biophysical Science</t>
  </si>
  <si>
    <t>C621</t>
  </si>
  <si>
    <t>Biomolecular Science</t>
  </si>
  <si>
    <t>C700</t>
  </si>
  <si>
    <t>Biochemistry</t>
  </si>
  <si>
    <t>C701</t>
  </si>
  <si>
    <t>Clinical Biochemistry</t>
  </si>
  <si>
    <t>C710</t>
  </si>
  <si>
    <t>Applied Biochemistry</t>
  </si>
  <si>
    <t>C820</t>
  </si>
  <si>
    <t>Clinical Science (including</t>
  </si>
  <si>
    <t>C920</t>
  </si>
  <si>
    <t>Immunology</t>
  </si>
  <si>
    <t>C930</t>
  </si>
  <si>
    <t>Serology</t>
  </si>
  <si>
    <t>C980</t>
  </si>
  <si>
    <t>Life Sciences</t>
  </si>
  <si>
    <t>C999</t>
  </si>
  <si>
    <t>Others in Other Biological Sciences</t>
  </si>
  <si>
    <t>D120</t>
  </si>
  <si>
    <t>Animal Related Studies</t>
  </si>
  <si>
    <t>D121</t>
  </si>
  <si>
    <t>Animal Nursing</t>
  </si>
  <si>
    <t>D122</t>
  </si>
  <si>
    <t>Animal Technicians</t>
  </si>
  <si>
    <t>D123</t>
  </si>
  <si>
    <t>Animal Management</t>
  </si>
  <si>
    <t>D124</t>
  </si>
  <si>
    <t>Pet Store Management</t>
  </si>
  <si>
    <t>D200</t>
  </si>
  <si>
    <t>Agriculture</t>
  </si>
  <si>
    <t>D201</t>
  </si>
  <si>
    <t>Agriculture/Horticulture</t>
  </si>
  <si>
    <t>D210</t>
  </si>
  <si>
    <t>Fish Farming and Water keeping</t>
  </si>
  <si>
    <t>D230</t>
  </si>
  <si>
    <t>Farmery</t>
  </si>
  <si>
    <t>D231</t>
  </si>
  <si>
    <t>Animal Production</t>
  </si>
  <si>
    <t>D232</t>
  </si>
  <si>
    <t>Pig Technology/Husbandry</t>
  </si>
  <si>
    <t>D233</t>
  </si>
  <si>
    <t>Poultry Technology/Husbandry</t>
  </si>
  <si>
    <t>D234</t>
  </si>
  <si>
    <t>Horses on Farms and Estates</t>
  </si>
  <si>
    <t>D240</t>
  </si>
  <si>
    <t>Crop Production (including grassland - Forage crops)</t>
  </si>
  <si>
    <t>D241</t>
  </si>
  <si>
    <t>Crop protection</t>
  </si>
  <si>
    <t>D250</t>
  </si>
  <si>
    <t>Horticulture</t>
  </si>
  <si>
    <t>D251</t>
  </si>
  <si>
    <t>Commercial Horticulture</t>
  </si>
  <si>
    <t>D252</t>
  </si>
  <si>
    <t>Glasshouse and Protected Cropping</t>
  </si>
  <si>
    <t>D253</t>
  </si>
  <si>
    <t>Nursery Practice</t>
  </si>
  <si>
    <t>D254</t>
  </si>
  <si>
    <t>Fruit</t>
  </si>
  <si>
    <t>D255</t>
  </si>
  <si>
    <t>Vegetable/Flower Production</t>
  </si>
  <si>
    <t>D256</t>
  </si>
  <si>
    <t>Garden Centre Work</t>
  </si>
  <si>
    <t>D257</t>
  </si>
  <si>
    <t>Floristry</t>
  </si>
  <si>
    <t>D258</t>
  </si>
  <si>
    <t>Amateur Gardening</t>
  </si>
  <si>
    <t>D259</t>
  </si>
  <si>
    <t>Others in Horticulture</t>
  </si>
  <si>
    <t>D270</t>
  </si>
  <si>
    <t>Agricultural Marketing and Merchanting</t>
  </si>
  <si>
    <t>D271</t>
  </si>
  <si>
    <t>Farm Business Administration</t>
  </si>
  <si>
    <t>D272</t>
  </si>
  <si>
    <t>Farm Secretaries</t>
  </si>
  <si>
    <t>D280</t>
  </si>
  <si>
    <t>Commercial, Landscape, Recreation and Amenity Horticulture</t>
  </si>
  <si>
    <t>D281</t>
  </si>
  <si>
    <t>Turf Culture/Green Keeping</t>
  </si>
  <si>
    <t>D299</t>
  </si>
  <si>
    <t>Others in Agriculture</t>
  </si>
  <si>
    <t>D300</t>
  </si>
  <si>
    <t>Forestry</t>
  </si>
  <si>
    <t>D310</t>
  </si>
  <si>
    <t>Arboriculture</t>
  </si>
  <si>
    <t>D400</t>
  </si>
  <si>
    <t>Food Science</t>
  </si>
  <si>
    <t>D420</t>
  </si>
  <si>
    <t>Food Technology</t>
  </si>
  <si>
    <t>D421</t>
  </si>
  <si>
    <t>D422</t>
  </si>
  <si>
    <t>Food Hygiene</t>
  </si>
  <si>
    <t>D423</t>
  </si>
  <si>
    <t>Meat Inspection</t>
  </si>
  <si>
    <t>D424</t>
  </si>
  <si>
    <t>Poultry Meat Inspection</t>
  </si>
  <si>
    <t>D425</t>
  </si>
  <si>
    <t>Meat Technology</t>
  </si>
  <si>
    <t>D426</t>
  </si>
  <si>
    <t>Meat Industry</t>
  </si>
  <si>
    <t>D427</t>
  </si>
  <si>
    <t>Food and Drink Processing</t>
  </si>
  <si>
    <t>D428</t>
  </si>
  <si>
    <t>Dairying Technicians</t>
  </si>
  <si>
    <t>D450</t>
  </si>
  <si>
    <t>Food Market Science</t>
  </si>
  <si>
    <t>D499</t>
  </si>
  <si>
    <t>Other- in Food Science</t>
  </si>
  <si>
    <t>D900</t>
  </si>
  <si>
    <t>Other Agricultural Subjects</t>
  </si>
  <si>
    <t>D950</t>
  </si>
  <si>
    <t>Agriculture Related Studies</t>
  </si>
  <si>
    <t>D951</t>
  </si>
  <si>
    <t>Beekeeping</t>
  </si>
  <si>
    <t>D952</t>
  </si>
  <si>
    <t>Countryside Recreation</t>
  </si>
  <si>
    <t>D953</t>
  </si>
  <si>
    <t>Gamekeeping sporting management</t>
  </si>
  <si>
    <t>D954</t>
  </si>
  <si>
    <t>Rural home economics</t>
  </si>
  <si>
    <t>D955</t>
  </si>
  <si>
    <t>Rural resource management</t>
  </si>
  <si>
    <t>D960</t>
  </si>
  <si>
    <t>Natural resources</t>
  </si>
  <si>
    <t>D999</t>
  </si>
  <si>
    <t>Others in other agricultural subjects</t>
  </si>
  <si>
    <t>F100</t>
  </si>
  <si>
    <t>Chemistry</t>
  </si>
  <si>
    <t>F101</t>
  </si>
  <si>
    <t>Biodeterioration of materials</t>
  </si>
  <si>
    <t>F110</t>
  </si>
  <si>
    <t>Applied Chemistry</t>
  </si>
  <si>
    <t>F160</t>
  </si>
  <si>
    <t>Industrial chemistry</t>
  </si>
  <si>
    <t>F161</t>
  </si>
  <si>
    <t>Chemical Technicians</t>
  </si>
  <si>
    <t>F162</t>
  </si>
  <si>
    <t>Chemistry with languages or business administration</t>
  </si>
  <si>
    <t>F163</t>
  </si>
  <si>
    <t>Process plant operation</t>
  </si>
  <si>
    <t>F170</t>
  </si>
  <si>
    <t>Polymer chemistry</t>
  </si>
  <si>
    <t>F171</t>
  </si>
  <si>
    <t>Colour chemistry</t>
  </si>
  <si>
    <t>F180</t>
  </si>
  <si>
    <t>Analytical chemistry</t>
  </si>
  <si>
    <t>F182</t>
  </si>
  <si>
    <t>Cosmetic Chemistry</t>
  </si>
  <si>
    <t>F185</t>
  </si>
  <si>
    <t>Organic chemical synthesis</t>
  </si>
  <si>
    <t>F186</t>
  </si>
  <si>
    <t>Surface coating technology</t>
  </si>
  <si>
    <t>F187</t>
  </si>
  <si>
    <t>Radio chemistry</t>
  </si>
  <si>
    <t>F199</t>
  </si>
  <si>
    <t>Others in chemistry</t>
  </si>
  <si>
    <t>F200</t>
  </si>
  <si>
    <t>Material science</t>
  </si>
  <si>
    <t>F299</t>
  </si>
  <si>
    <t>Others in material science</t>
  </si>
  <si>
    <t>F300</t>
  </si>
  <si>
    <t>Physics</t>
  </si>
  <si>
    <t>F310</t>
  </si>
  <si>
    <t>Applied physics</t>
  </si>
  <si>
    <t>F340</t>
  </si>
  <si>
    <t>Physical electronics</t>
  </si>
  <si>
    <t>F371</t>
  </si>
  <si>
    <t>Ecological physics</t>
  </si>
  <si>
    <t>F390</t>
  </si>
  <si>
    <t>Physical research techniques</t>
  </si>
  <si>
    <t>F391</t>
  </si>
  <si>
    <t>Electron microscopy</t>
  </si>
  <si>
    <t>F392</t>
  </si>
  <si>
    <t>Colaration physics</t>
  </si>
  <si>
    <t>F399</t>
  </si>
  <si>
    <t>Others in physics</t>
  </si>
  <si>
    <t>F500</t>
  </si>
  <si>
    <t>Astronomy/Astronautics</t>
  </si>
  <si>
    <t>F600</t>
  </si>
  <si>
    <t>Geology</t>
  </si>
  <si>
    <t>F612</t>
  </si>
  <si>
    <t>Engineering Geology</t>
  </si>
  <si>
    <t>F630</t>
  </si>
  <si>
    <t>Geological Technology</t>
  </si>
  <si>
    <t>F631</t>
  </si>
  <si>
    <t>Geology and Landscape Study</t>
  </si>
  <si>
    <t>F699</t>
  </si>
  <si>
    <t>Others in Geology</t>
  </si>
  <si>
    <t>F800</t>
  </si>
  <si>
    <t>Geography</t>
  </si>
  <si>
    <t>F850</t>
  </si>
  <si>
    <t>Geography and Geology</t>
  </si>
  <si>
    <t>F860</t>
  </si>
  <si>
    <t>Cartography</t>
  </si>
  <si>
    <t>F870</t>
  </si>
  <si>
    <t>Hydrographic Surveying</t>
  </si>
  <si>
    <t>F899</t>
  </si>
  <si>
    <t>Others in Geog Studies &amp; Sci</t>
  </si>
  <si>
    <t>F900</t>
  </si>
  <si>
    <t>Environmental science</t>
  </si>
  <si>
    <t>F901</t>
  </si>
  <si>
    <t>Human ecology</t>
  </si>
  <si>
    <t>F910</t>
  </si>
  <si>
    <t>Environmental studies</t>
  </si>
  <si>
    <t>F920</t>
  </si>
  <si>
    <t>Earth Science</t>
  </si>
  <si>
    <t>F930</t>
  </si>
  <si>
    <t>Pollution Control</t>
  </si>
  <si>
    <t>F931</t>
  </si>
  <si>
    <t>F932</t>
  </si>
  <si>
    <t>Conservation Policy</t>
  </si>
  <si>
    <t>F940</t>
  </si>
  <si>
    <t>Others in Environmental Science</t>
  </si>
  <si>
    <t>F950</t>
  </si>
  <si>
    <t>Meteorology</t>
  </si>
  <si>
    <t>F960</t>
  </si>
  <si>
    <t>Physical Science</t>
  </si>
  <si>
    <t>F961</t>
  </si>
  <si>
    <t>Applied Science</t>
  </si>
  <si>
    <t>F962</t>
  </si>
  <si>
    <t>Radiation Science</t>
  </si>
  <si>
    <t>F980</t>
  </si>
  <si>
    <t>Quaternary Studies</t>
  </si>
  <si>
    <t>F999</t>
  </si>
  <si>
    <t>Others in other Physical Sciences</t>
  </si>
  <si>
    <t>G100</t>
  </si>
  <si>
    <t>Mathematics</t>
  </si>
  <si>
    <t>G101</t>
  </si>
  <si>
    <t>Keyskill - Application of numbers</t>
  </si>
  <si>
    <t>G110</t>
  </si>
  <si>
    <t>Applied Mathematics</t>
  </si>
  <si>
    <t>G116</t>
  </si>
  <si>
    <t>Applicable Mathematics</t>
  </si>
  <si>
    <t>G150</t>
  </si>
  <si>
    <t>Mathematical Sciences</t>
  </si>
  <si>
    <t>G170</t>
  </si>
  <si>
    <t>Numerical Methods/Analysis</t>
  </si>
  <si>
    <t>G180</t>
  </si>
  <si>
    <t>Numeracy</t>
  </si>
  <si>
    <t>G199</t>
  </si>
  <si>
    <t>Others in Mathematics</t>
  </si>
  <si>
    <t>G400</t>
  </si>
  <si>
    <t>Statistics</t>
  </si>
  <si>
    <t>G411</t>
  </si>
  <si>
    <t>Applied statistics</t>
  </si>
  <si>
    <t>G430</t>
  </si>
  <si>
    <t>Mathematical statistics</t>
  </si>
  <si>
    <t>G435</t>
  </si>
  <si>
    <t>Statistics and Numerical methods</t>
  </si>
  <si>
    <t>G440</t>
  </si>
  <si>
    <t>Statistics and Computers</t>
  </si>
  <si>
    <t>G500</t>
  </si>
  <si>
    <t>Computing Science</t>
  </si>
  <si>
    <t>G501</t>
  </si>
  <si>
    <t>Computer Studies</t>
  </si>
  <si>
    <t>G520</t>
  </si>
  <si>
    <t>Data Processing</t>
  </si>
  <si>
    <t>G523</t>
  </si>
  <si>
    <t>Applied Computing</t>
  </si>
  <si>
    <t>G524</t>
  </si>
  <si>
    <t>Microprocessing</t>
  </si>
  <si>
    <t>G530</t>
  </si>
  <si>
    <t>Software Engineering</t>
  </si>
  <si>
    <t>G531</t>
  </si>
  <si>
    <t>Software</t>
  </si>
  <si>
    <t>G532</t>
  </si>
  <si>
    <t>Systems Analysis and Design</t>
  </si>
  <si>
    <t>G533</t>
  </si>
  <si>
    <t>Programming</t>
  </si>
  <si>
    <t>G540</t>
  </si>
  <si>
    <t>Computer Education</t>
  </si>
  <si>
    <t>G541</t>
  </si>
  <si>
    <t>Computer Appreciation for Managers</t>
  </si>
  <si>
    <t>G560</t>
  </si>
  <si>
    <t>Information Technology</t>
  </si>
  <si>
    <t>G561</t>
  </si>
  <si>
    <t>Information Systems</t>
  </si>
  <si>
    <t>G562</t>
  </si>
  <si>
    <t>Applied Information Technology</t>
  </si>
  <si>
    <t>G563</t>
  </si>
  <si>
    <t>Keyskill - Information Technology</t>
  </si>
  <si>
    <t>G599</t>
  </si>
  <si>
    <t>Others in Computing</t>
  </si>
  <si>
    <t>G900</t>
  </si>
  <si>
    <t>Mathematics, statistics and</t>
  </si>
  <si>
    <t>H100</t>
  </si>
  <si>
    <t>General Engineering</t>
  </si>
  <si>
    <t>H110</t>
  </si>
  <si>
    <t>Integrated Engineering</t>
  </si>
  <si>
    <t>H120</t>
  </si>
  <si>
    <t>Engineering with Business Studies</t>
  </si>
  <si>
    <t>H121</t>
  </si>
  <si>
    <t>Engineering Management</t>
  </si>
  <si>
    <t>H130</t>
  </si>
  <si>
    <t>Refrigeration</t>
  </si>
  <si>
    <t>H161</t>
  </si>
  <si>
    <t>Computer Aided Engineering</t>
  </si>
  <si>
    <t>H199</t>
  </si>
  <si>
    <t>Others in General Engineering</t>
  </si>
  <si>
    <t>H200</t>
  </si>
  <si>
    <t>Civil Engineering</t>
  </si>
  <si>
    <t>H202</t>
  </si>
  <si>
    <t>Highway/Traffic Engineering</t>
  </si>
  <si>
    <t>H210</t>
  </si>
  <si>
    <t>Municipal Engineering</t>
  </si>
  <si>
    <t>H240</t>
  </si>
  <si>
    <t>Structural Engineering</t>
  </si>
  <si>
    <t>H250</t>
  </si>
  <si>
    <t>Environmental Engineering</t>
  </si>
  <si>
    <t>H260</t>
  </si>
  <si>
    <t>Surveying Science</t>
  </si>
  <si>
    <t>H262</t>
  </si>
  <si>
    <t>General Practice Surveying</t>
  </si>
  <si>
    <t>H263</t>
  </si>
  <si>
    <t>Engineering Surveying</t>
  </si>
  <si>
    <t>H264</t>
  </si>
  <si>
    <t>Land Surveying</t>
  </si>
  <si>
    <t>H265</t>
  </si>
  <si>
    <t>Geotechnics</t>
  </si>
  <si>
    <t>H266</t>
  </si>
  <si>
    <t>Soil Mechanics</t>
  </si>
  <si>
    <t>H280</t>
  </si>
  <si>
    <t>Public Health Engineering</t>
  </si>
  <si>
    <t>H299</t>
  </si>
  <si>
    <t>Others in Civil Engineering</t>
  </si>
  <si>
    <t>H300</t>
  </si>
  <si>
    <t>Mechanical Engineering</t>
  </si>
  <si>
    <t>H303</t>
  </si>
  <si>
    <t>Mechanical Engineering Techicians</t>
  </si>
  <si>
    <t>H304</t>
  </si>
  <si>
    <t>Mechanisms and Machines</t>
  </si>
  <si>
    <t>H305</t>
  </si>
  <si>
    <t>Spring Engineering</t>
  </si>
  <si>
    <t>H330</t>
  </si>
  <si>
    <t>Agricultural Engineering</t>
  </si>
  <si>
    <t>H331</t>
  </si>
  <si>
    <t>Agricultural/Horticultural Machinery Maintenance</t>
  </si>
  <si>
    <t>H332</t>
  </si>
  <si>
    <t>Agricultural Mechanics</t>
  </si>
  <si>
    <t>H333</t>
  </si>
  <si>
    <t>Farm Mechanisation</t>
  </si>
  <si>
    <t>H340</t>
  </si>
  <si>
    <t>Engineering: Automobile/Motor Vehicle</t>
  </si>
  <si>
    <t>H341</t>
  </si>
  <si>
    <t>Automobile Assessment</t>
  </si>
  <si>
    <t>H342</t>
  </si>
  <si>
    <t>Motor Cycle Engineering</t>
  </si>
  <si>
    <t>H343</t>
  </si>
  <si>
    <t>Vehicle Bodywork</t>
  </si>
  <si>
    <t>H344</t>
  </si>
  <si>
    <t>Road transport engineering</t>
  </si>
  <si>
    <t>H345</t>
  </si>
  <si>
    <t>Vehicle parts personnel</t>
  </si>
  <si>
    <t>H346</t>
  </si>
  <si>
    <t>Motor vehicle electronics</t>
  </si>
  <si>
    <t>H350</t>
  </si>
  <si>
    <t>Marine engineering</t>
  </si>
  <si>
    <t>H370</t>
  </si>
  <si>
    <t>Fluid power engineering</t>
  </si>
  <si>
    <t>H371</t>
  </si>
  <si>
    <t>Heat exchanger technology</t>
  </si>
  <si>
    <t>H372</t>
  </si>
  <si>
    <t>Turbine technology</t>
  </si>
  <si>
    <t>H390</t>
  </si>
  <si>
    <t>Mechanical engineering</t>
  </si>
  <si>
    <t>H391</t>
  </si>
  <si>
    <t>Mechanical/Electromechanical engineering</t>
  </si>
  <si>
    <t>H392</t>
  </si>
  <si>
    <t>Mechanical/Production engineering</t>
  </si>
  <si>
    <t>H399</t>
  </si>
  <si>
    <t>Others in Mechanical engineering</t>
  </si>
  <si>
    <t>H400</t>
  </si>
  <si>
    <t>Aeronautical engineering</t>
  </si>
  <si>
    <t>H420</t>
  </si>
  <si>
    <t>Aerospace studies</t>
  </si>
  <si>
    <t>H500</t>
  </si>
  <si>
    <t>Electrical engineering</t>
  </si>
  <si>
    <t>H580</t>
  </si>
  <si>
    <t>Electrical and electronic engineering</t>
  </si>
  <si>
    <t>H581</t>
  </si>
  <si>
    <t>Electrical and electronic craft practice</t>
  </si>
  <si>
    <t>H591</t>
  </si>
  <si>
    <t>Power plant operation</t>
  </si>
  <si>
    <t>H592</t>
  </si>
  <si>
    <t>Electrical technicians</t>
  </si>
  <si>
    <t>H593</t>
  </si>
  <si>
    <t>Theatre electricians</t>
  </si>
  <si>
    <t>H599</t>
  </si>
  <si>
    <t>Others in Electrical Engineering</t>
  </si>
  <si>
    <t>H600</t>
  </si>
  <si>
    <t>Electronic Engineering/Electronics</t>
  </si>
  <si>
    <t>H603</t>
  </si>
  <si>
    <t>Electrical and Systems Engineering</t>
  </si>
  <si>
    <t>H610</t>
  </si>
  <si>
    <t>Computer systems engineering</t>
  </si>
  <si>
    <t>H611</t>
  </si>
  <si>
    <t>Electronics and Computer technology</t>
  </si>
  <si>
    <t>H613</t>
  </si>
  <si>
    <t>Engineering of Dynamic Systems</t>
  </si>
  <si>
    <t>H620</t>
  </si>
  <si>
    <t>Communications Engineering</t>
  </si>
  <si>
    <t>H640</t>
  </si>
  <si>
    <t>Instrumentation and Control Engineering</t>
  </si>
  <si>
    <t>H642</t>
  </si>
  <si>
    <t>Instrumentation and Systems Engineering</t>
  </si>
  <si>
    <t>H643</t>
  </si>
  <si>
    <t>Automation and Control</t>
  </si>
  <si>
    <t>H644</t>
  </si>
  <si>
    <t>Measurement and Control</t>
  </si>
  <si>
    <t>H660</t>
  </si>
  <si>
    <t>Engineering Systems and Control</t>
  </si>
  <si>
    <t>H680</t>
  </si>
  <si>
    <t>Electronic Engineering Related Studies</t>
  </si>
  <si>
    <t>H681</t>
  </si>
  <si>
    <t>Electronic Servicing</t>
  </si>
  <si>
    <t>H682</t>
  </si>
  <si>
    <t>Electronic Musical Instruments</t>
  </si>
  <si>
    <t>H699</t>
  </si>
  <si>
    <t>Others in Electronic Engineering</t>
  </si>
  <si>
    <t>H700</t>
  </si>
  <si>
    <t>Production Engineering</t>
  </si>
  <si>
    <t>H702</t>
  </si>
  <si>
    <t>Quality Assurance (Engineering)</t>
  </si>
  <si>
    <t>H703</t>
  </si>
  <si>
    <t>Quality Control</t>
  </si>
  <si>
    <t>H730</t>
  </si>
  <si>
    <t>Machine Tools</t>
  </si>
  <si>
    <t>H735</t>
  </si>
  <si>
    <t>Materials Handling</t>
  </si>
  <si>
    <t>H750</t>
  </si>
  <si>
    <t>Industrial Engineering</t>
  </si>
  <si>
    <t>H751</t>
  </si>
  <si>
    <t>Industrial Operatives</t>
  </si>
  <si>
    <t>H752</t>
  </si>
  <si>
    <t>Instrument Production</t>
  </si>
  <si>
    <t>H764</t>
  </si>
  <si>
    <t>Engineering Design and manufacture</t>
  </si>
  <si>
    <t>H770</t>
  </si>
  <si>
    <t>Engineering Design</t>
  </si>
  <si>
    <t>H772</t>
  </si>
  <si>
    <t>Engineering Craft</t>
  </si>
  <si>
    <t>H773</t>
  </si>
  <si>
    <t>Engineering Drawing</t>
  </si>
  <si>
    <t>H780</t>
  </si>
  <si>
    <t>Manufacturing Engineering</t>
  </si>
  <si>
    <t>H790</t>
  </si>
  <si>
    <t>Engineering Production</t>
  </si>
  <si>
    <t>H791</t>
  </si>
  <si>
    <t>Fabrication Engineering Craft Practice</t>
  </si>
  <si>
    <t>H792</t>
  </si>
  <si>
    <t>Mechanical Engineering and Maintenance</t>
  </si>
  <si>
    <t>H793</t>
  </si>
  <si>
    <t>Sheet Metal Work</t>
  </si>
  <si>
    <t>H794</t>
  </si>
  <si>
    <t>Welding</t>
  </si>
  <si>
    <t>H799</t>
  </si>
  <si>
    <t>Others in Production Engineering</t>
  </si>
  <si>
    <t>H800</t>
  </si>
  <si>
    <t>Chemical Engineering</t>
  </si>
  <si>
    <t>H810</t>
  </si>
  <si>
    <t>Plant/Process Trades</t>
  </si>
  <si>
    <t>H811</t>
  </si>
  <si>
    <t>Process Management</t>
  </si>
  <si>
    <t>H850</t>
  </si>
  <si>
    <t>Gas Engineering</t>
  </si>
  <si>
    <t>H851</t>
  </si>
  <si>
    <t>Gas/Governor Fitters Work</t>
  </si>
  <si>
    <t>H860</t>
  </si>
  <si>
    <t>Fuel Technology</t>
  </si>
  <si>
    <t>H861</t>
  </si>
  <si>
    <t>Boiler House Practice</t>
  </si>
  <si>
    <t>H899</t>
  </si>
  <si>
    <t>Others in Chemical Engineering and Fuel Technology</t>
  </si>
  <si>
    <t>H999</t>
  </si>
  <si>
    <t>Other Engineering</t>
  </si>
  <si>
    <t>J100</t>
  </si>
  <si>
    <t>Mining engineering</t>
  </si>
  <si>
    <t>J102</t>
  </si>
  <si>
    <t>Quarrying</t>
  </si>
  <si>
    <t>J108</t>
  </si>
  <si>
    <t>Mining</t>
  </si>
  <si>
    <t>J109</t>
  </si>
  <si>
    <t>Mine surveying</t>
  </si>
  <si>
    <t>J110</t>
  </si>
  <si>
    <t>Mining - Electrical/Mechanical Engineering</t>
  </si>
  <si>
    <t>J140</t>
  </si>
  <si>
    <t>Minerals processing</t>
  </si>
  <si>
    <t>J151</t>
  </si>
  <si>
    <t>Mineral technology</t>
  </si>
  <si>
    <t>J152</t>
  </si>
  <si>
    <t>Mineral surveying</t>
  </si>
  <si>
    <t>J180</t>
  </si>
  <si>
    <t>Mining related studies</t>
  </si>
  <si>
    <t>J181</t>
  </si>
  <si>
    <t>Colliery Control engineering</t>
  </si>
  <si>
    <t>J182</t>
  </si>
  <si>
    <t>Colliery electricians/mechanics</t>
  </si>
  <si>
    <t>J183</t>
  </si>
  <si>
    <t>Colliery managers</t>
  </si>
  <si>
    <t>J184</t>
  </si>
  <si>
    <t>Colliery ventilation</t>
  </si>
  <si>
    <t>J185</t>
  </si>
  <si>
    <t>Deputies</t>
  </si>
  <si>
    <t>J186</t>
  </si>
  <si>
    <t>Rescue officials</t>
  </si>
  <si>
    <t>J199</t>
  </si>
  <si>
    <t>Others in minerals technology</t>
  </si>
  <si>
    <t>J200</t>
  </si>
  <si>
    <t>Metallurgy/metals technology</t>
  </si>
  <si>
    <t>J210</t>
  </si>
  <si>
    <t>Corrosion technology</t>
  </si>
  <si>
    <t>J250</t>
  </si>
  <si>
    <t>Iron and steel</t>
  </si>
  <si>
    <t>J260</t>
  </si>
  <si>
    <t>Foundry technology</t>
  </si>
  <si>
    <t>J261</t>
  </si>
  <si>
    <t>Pattern Making</t>
  </si>
  <si>
    <t>J299</t>
  </si>
  <si>
    <t>Others in metallurgy</t>
  </si>
  <si>
    <t>J300</t>
  </si>
  <si>
    <t>Ceramics</t>
  </si>
  <si>
    <t>J320</t>
  </si>
  <si>
    <t>Ceramics technology</t>
  </si>
  <si>
    <t>J340</t>
  </si>
  <si>
    <t>Glass technology and manufacture</t>
  </si>
  <si>
    <t>J350</t>
  </si>
  <si>
    <t>Kiln burners</t>
  </si>
  <si>
    <t>J399</t>
  </si>
  <si>
    <t>Others in ceramics and glasses</t>
  </si>
  <si>
    <t>J400</t>
  </si>
  <si>
    <t>Plastics</t>
  </si>
  <si>
    <t>J410</t>
  </si>
  <si>
    <t>Paint technicians</t>
  </si>
  <si>
    <t>J420</t>
  </si>
  <si>
    <t>Rubber technology</t>
  </si>
  <si>
    <t>J430</t>
  </si>
  <si>
    <t>Leather technology/manufacture</t>
  </si>
  <si>
    <t>J431</t>
  </si>
  <si>
    <t>Rural saddlery</t>
  </si>
  <si>
    <t>J440</t>
  </si>
  <si>
    <t>Science and technology of  polymers</t>
  </si>
  <si>
    <t>J450</t>
  </si>
  <si>
    <t>Furniture production</t>
  </si>
  <si>
    <t>J451</t>
  </si>
  <si>
    <t>Timber technology (Wood science)</t>
  </si>
  <si>
    <t>J452</t>
  </si>
  <si>
    <t>Machine wood working</t>
  </si>
  <si>
    <t>J460</t>
  </si>
  <si>
    <t>Textiles - General</t>
  </si>
  <si>
    <t>J461</t>
  </si>
  <si>
    <t>Textiles technology</t>
  </si>
  <si>
    <t>J462</t>
  </si>
  <si>
    <t>Dying and colouring of textiles</t>
  </si>
  <si>
    <t>J463</t>
  </si>
  <si>
    <t>Knitting machines</t>
  </si>
  <si>
    <t>J464</t>
  </si>
  <si>
    <t>Pattern cutting</t>
  </si>
  <si>
    <t>J465</t>
  </si>
  <si>
    <t>Tailoring</t>
  </si>
  <si>
    <t>J470</t>
  </si>
  <si>
    <t>Clothing technology and  manufacture</t>
  </si>
  <si>
    <t>J471</t>
  </si>
  <si>
    <t>Fashion technology</t>
  </si>
  <si>
    <t>J472</t>
  </si>
  <si>
    <t>Footwear manufacture</t>
  </si>
  <si>
    <t>J473</t>
  </si>
  <si>
    <t>Furriery</t>
  </si>
  <si>
    <t>J499</t>
  </si>
  <si>
    <t>Others in polymers and textiles</t>
  </si>
  <si>
    <t>J500</t>
  </si>
  <si>
    <t>Materials Engineering</t>
  </si>
  <si>
    <t>J530</t>
  </si>
  <si>
    <t>Printing Technology/printing</t>
  </si>
  <si>
    <t>J531</t>
  </si>
  <si>
    <t>Printing Administration</t>
  </si>
  <si>
    <t>J532</t>
  </si>
  <si>
    <t>Offset Litho</t>
  </si>
  <si>
    <t>J533</t>
  </si>
  <si>
    <t>Photo-Lithography</t>
  </si>
  <si>
    <t>J534</t>
  </si>
  <si>
    <t>Reprographic Techniques</t>
  </si>
  <si>
    <t>J535</t>
  </si>
  <si>
    <t>Screen Process Printing</t>
  </si>
  <si>
    <t>J536</t>
  </si>
  <si>
    <t>Graphic Reproduction</t>
  </si>
  <si>
    <t>J540</t>
  </si>
  <si>
    <t>Paper Technology</t>
  </si>
  <si>
    <t>J541</t>
  </si>
  <si>
    <t>Bookbinding Technologies</t>
  </si>
  <si>
    <t>J542</t>
  </si>
  <si>
    <t>Paper Conservation</t>
  </si>
  <si>
    <t>J570</t>
  </si>
  <si>
    <t>Materials Technology Related Studies</t>
  </si>
  <si>
    <t>J571</t>
  </si>
  <si>
    <t>Gemmology/Gem Diamond</t>
  </si>
  <si>
    <t>J572</t>
  </si>
  <si>
    <t>Musical Instrument Technology Manufacture</t>
  </si>
  <si>
    <t>J573</t>
  </si>
  <si>
    <t>Silversmiths Work</t>
  </si>
  <si>
    <t>J574</t>
  </si>
  <si>
    <t>Packaging</t>
  </si>
  <si>
    <t>J575</t>
  </si>
  <si>
    <t>Mouldmakers</t>
  </si>
  <si>
    <t>J599</t>
  </si>
  <si>
    <t>Others in Materials Technology</t>
  </si>
  <si>
    <t>J600</t>
  </si>
  <si>
    <t>Naval Architecture</t>
  </si>
  <si>
    <t>J610</t>
  </si>
  <si>
    <t>Yacht and Boat Design</t>
  </si>
  <si>
    <t>J611</t>
  </si>
  <si>
    <t>Yacht and Boatbuilding</t>
  </si>
  <si>
    <t>J612</t>
  </si>
  <si>
    <t>Yacht and Boatyard Management</t>
  </si>
  <si>
    <t>J620</t>
  </si>
  <si>
    <t>Shipbuilding</t>
  </si>
  <si>
    <t>J630</t>
  </si>
  <si>
    <t>Marine Plumbing</t>
  </si>
  <si>
    <t>J660</t>
  </si>
  <si>
    <t>Marine Electronics</t>
  </si>
  <si>
    <t>J661</t>
  </si>
  <si>
    <t>Marine Radar</t>
  </si>
  <si>
    <t>J662</t>
  </si>
  <si>
    <t>Marine Radio</t>
  </si>
  <si>
    <t>J663</t>
  </si>
  <si>
    <t>J800</t>
  </si>
  <si>
    <t>Biotechnology</t>
  </si>
  <si>
    <t>J899</t>
  </si>
  <si>
    <t>Others in Biotechnology</t>
  </si>
  <si>
    <t>J906</t>
  </si>
  <si>
    <t>Thermal insulation</t>
  </si>
  <si>
    <t>J950</t>
  </si>
  <si>
    <t>Energy studies</t>
  </si>
  <si>
    <t>J970</t>
  </si>
  <si>
    <t>Acoustics</t>
  </si>
  <si>
    <t>J971</t>
  </si>
  <si>
    <t>Applied Acoustics</t>
  </si>
  <si>
    <t>J980</t>
  </si>
  <si>
    <t>Horology</t>
  </si>
  <si>
    <t>J990</t>
  </si>
  <si>
    <t>Other Technologies Related studies</t>
  </si>
  <si>
    <t>J991</t>
  </si>
  <si>
    <t>Skilled Processors (Technology)</t>
  </si>
  <si>
    <t>J992</t>
  </si>
  <si>
    <t>Office Machinery Maintenance</t>
  </si>
  <si>
    <t>J999</t>
  </si>
  <si>
    <t>Others in Other Technologies</t>
  </si>
  <si>
    <t>K100</t>
  </si>
  <si>
    <t>Architecture</t>
  </si>
  <si>
    <t>K101</t>
  </si>
  <si>
    <t>Professional Practice Architecture</t>
  </si>
  <si>
    <t>K102</t>
  </si>
  <si>
    <t>Health Facility Planning</t>
  </si>
  <si>
    <t>K199</t>
  </si>
  <si>
    <t>Others in Architecture</t>
  </si>
  <si>
    <t>K200</t>
  </si>
  <si>
    <t>Building</t>
  </si>
  <si>
    <t>K201</t>
  </si>
  <si>
    <t>Building Maintenance/Adaptation/ Conservation</t>
  </si>
  <si>
    <t>K202</t>
  </si>
  <si>
    <t>Building Inspection and Control</t>
  </si>
  <si>
    <t>K203</t>
  </si>
  <si>
    <t>Building Regulations</t>
  </si>
  <si>
    <t>K204</t>
  </si>
  <si>
    <t>Building Maintenance Management</t>
  </si>
  <si>
    <t>K205</t>
  </si>
  <si>
    <t>Clerk of Works</t>
  </si>
  <si>
    <t>K206</t>
  </si>
  <si>
    <t>Site Management Studies</t>
  </si>
  <si>
    <t>K214</t>
  </si>
  <si>
    <t>Building Technology</t>
  </si>
  <si>
    <t>K215</t>
  </si>
  <si>
    <t>Concrete Technology/Practise</t>
  </si>
  <si>
    <t>K216</t>
  </si>
  <si>
    <t>Formwork for Concrete Construction</t>
  </si>
  <si>
    <t>K240</t>
  </si>
  <si>
    <t>Building Services Engineering</t>
  </si>
  <si>
    <t>K241</t>
  </si>
  <si>
    <t>Building Services Engineering -Electrical</t>
  </si>
  <si>
    <t>K242</t>
  </si>
  <si>
    <t>Building Services Engineering - HV &amp; AC</t>
  </si>
  <si>
    <t>K243</t>
  </si>
  <si>
    <t>Building Services Engineering - Plumbing</t>
  </si>
  <si>
    <t>K244</t>
  </si>
  <si>
    <t>Building Services Engineering - Refrigeration</t>
  </si>
  <si>
    <t>K245</t>
  </si>
  <si>
    <t>Building Services Engineering - Gas</t>
  </si>
  <si>
    <t>K250</t>
  </si>
  <si>
    <t>Building Construction Engineering</t>
  </si>
  <si>
    <t>K251</t>
  </si>
  <si>
    <t>Construction Plant Mechanics</t>
  </si>
  <si>
    <t>K252</t>
  </si>
  <si>
    <t>Construction Site Supervision</t>
  </si>
  <si>
    <t>K253</t>
  </si>
  <si>
    <t>Roadwork</t>
  </si>
  <si>
    <t>K255</t>
  </si>
  <si>
    <t>Builders and Plumbers Merchants</t>
  </si>
  <si>
    <t>K260</t>
  </si>
  <si>
    <t>Building Surveying</t>
  </si>
  <si>
    <t>K280</t>
  </si>
  <si>
    <t>Quantity Surveying</t>
  </si>
  <si>
    <t>K290</t>
  </si>
  <si>
    <t>Building Related Studies</t>
  </si>
  <si>
    <t>K291</t>
  </si>
  <si>
    <t>Asphalt/Mastic work</t>
  </si>
  <si>
    <t>K292</t>
  </si>
  <si>
    <t>Brickwork</t>
  </si>
  <si>
    <t>K293</t>
  </si>
  <si>
    <t>Carpentry and Joinery</t>
  </si>
  <si>
    <t>K294</t>
  </si>
  <si>
    <t>Painting/Decorating</t>
  </si>
  <si>
    <t>K295</t>
  </si>
  <si>
    <t>Plasterers Work</t>
  </si>
  <si>
    <t>K296</t>
  </si>
  <si>
    <t>Roofslating and Tiling</t>
  </si>
  <si>
    <t>K297</t>
  </si>
  <si>
    <t>Shopfitting</t>
  </si>
  <si>
    <t>K298</t>
  </si>
  <si>
    <t>Glazing and Allied Trades</t>
  </si>
  <si>
    <t>K299</t>
  </si>
  <si>
    <t>Others in Building</t>
  </si>
  <si>
    <t>K300</t>
  </si>
  <si>
    <t>Landscape Architecture</t>
  </si>
  <si>
    <t>K320</t>
  </si>
  <si>
    <t>Landscape Design</t>
  </si>
  <si>
    <t>K350</t>
  </si>
  <si>
    <t>Land Use</t>
  </si>
  <si>
    <t>K399</t>
  </si>
  <si>
    <t>Others in Environmental Technologies</t>
  </si>
  <si>
    <t>K420</t>
  </si>
  <si>
    <t>Urban and Regional Planning</t>
  </si>
  <si>
    <t>K440</t>
  </si>
  <si>
    <t>Town Planning</t>
  </si>
  <si>
    <t>K450</t>
  </si>
  <si>
    <t>Planning Studies</t>
  </si>
  <si>
    <t>K460</t>
  </si>
  <si>
    <t>Urban Studies</t>
  </si>
  <si>
    <t>K470</t>
  </si>
  <si>
    <t>Housing</t>
  </si>
  <si>
    <t>K471</t>
  </si>
  <si>
    <t>Housing Management</t>
  </si>
  <si>
    <t>K472</t>
  </si>
  <si>
    <t>Housing Studies</t>
  </si>
  <si>
    <t>K900</t>
  </si>
  <si>
    <t>Other Architectural Studies</t>
  </si>
  <si>
    <t>L100</t>
  </si>
  <si>
    <t>Economics/Applied Economics</t>
  </si>
  <si>
    <t>L114</t>
  </si>
  <si>
    <t>Political Economy</t>
  </si>
  <si>
    <t>L146</t>
  </si>
  <si>
    <t>Economics and Quantitative Analysis</t>
  </si>
  <si>
    <t>L190</t>
  </si>
  <si>
    <t>Others in Economics</t>
  </si>
  <si>
    <t>L300</t>
  </si>
  <si>
    <t>Sociology</t>
  </si>
  <si>
    <t>L310</t>
  </si>
  <si>
    <t>Applied Social Science/Studies</t>
  </si>
  <si>
    <t>L322</t>
  </si>
  <si>
    <t>Social Science</t>
  </si>
  <si>
    <t>L323</t>
  </si>
  <si>
    <t>Human and Social Science</t>
  </si>
  <si>
    <t>L340</t>
  </si>
  <si>
    <t>Social Studies</t>
  </si>
  <si>
    <t>L341</t>
  </si>
  <si>
    <t>Probation and after care training</t>
  </si>
  <si>
    <t>L380</t>
  </si>
  <si>
    <t>Criminology</t>
  </si>
  <si>
    <t>L399</t>
  </si>
  <si>
    <t>Others in Sociology</t>
  </si>
  <si>
    <t>L400</t>
  </si>
  <si>
    <t>Social Administration</t>
  </si>
  <si>
    <t>L402</t>
  </si>
  <si>
    <t>Social Policy</t>
  </si>
  <si>
    <t>L450</t>
  </si>
  <si>
    <t>Health Administration</t>
  </si>
  <si>
    <t>L499</t>
  </si>
  <si>
    <t>Others in Social Policy and Administration</t>
  </si>
  <si>
    <t>L500</t>
  </si>
  <si>
    <t>Social work</t>
  </si>
  <si>
    <t>L501</t>
  </si>
  <si>
    <t>Residential social work</t>
  </si>
  <si>
    <t>L502</t>
  </si>
  <si>
    <t>Welfare</t>
  </si>
  <si>
    <t>L510</t>
  </si>
  <si>
    <t>Applied social science/social work</t>
  </si>
  <si>
    <t>L520</t>
  </si>
  <si>
    <t>Youth and Community work</t>
  </si>
  <si>
    <t>L521</t>
  </si>
  <si>
    <t>Community Work</t>
  </si>
  <si>
    <t>L522</t>
  </si>
  <si>
    <t>Home Help</t>
  </si>
  <si>
    <t>L530</t>
  </si>
  <si>
    <t>Counselling</t>
  </si>
  <si>
    <t>L531</t>
  </si>
  <si>
    <t>Career Education/Guidance</t>
  </si>
  <si>
    <t>L540</t>
  </si>
  <si>
    <t>Children in Society</t>
  </si>
  <si>
    <t>L541</t>
  </si>
  <si>
    <t>Child Care</t>
  </si>
  <si>
    <t>L542</t>
  </si>
  <si>
    <t>Residential Child Care</t>
  </si>
  <si>
    <t>L543</t>
  </si>
  <si>
    <t>Caring Skills</t>
  </si>
  <si>
    <t>L544</t>
  </si>
  <si>
    <t>Playwork</t>
  </si>
  <si>
    <t>L599</t>
  </si>
  <si>
    <t>Others in Applied Social Work</t>
  </si>
  <si>
    <t>L602</t>
  </si>
  <si>
    <t>Anthropology</t>
  </si>
  <si>
    <t>L603</t>
  </si>
  <si>
    <t>Biological Anthropology</t>
  </si>
  <si>
    <t>L610</t>
  </si>
  <si>
    <t>Cultural Studies</t>
  </si>
  <si>
    <t>L700</t>
  </si>
  <si>
    <t>Psychology</t>
  </si>
  <si>
    <t>L701</t>
  </si>
  <si>
    <t>Occupational Psychology</t>
  </si>
  <si>
    <t>L710</t>
  </si>
  <si>
    <t>Applied Psychology</t>
  </si>
  <si>
    <t>L730</t>
  </si>
  <si>
    <t>Behavioural Science</t>
  </si>
  <si>
    <t>L741</t>
  </si>
  <si>
    <t>Psychology and Sociology</t>
  </si>
  <si>
    <t>L750</t>
  </si>
  <si>
    <t>Educational Psychology</t>
  </si>
  <si>
    <t>L799</t>
  </si>
  <si>
    <t>Others in Psychology</t>
  </si>
  <si>
    <t>L800</t>
  </si>
  <si>
    <t>L830</t>
  </si>
  <si>
    <t>Economic Geography</t>
  </si>
  <si>
    <t>L850</t>
  </si>
  <si>
    <t>Geographical Techniques</t>
  </si>
  <si>
    <t>L899</t>
  </si>
  <si>
    <t>Others in Geography</t>
  </si>
  <si>
    <t>M100</t>
  </si>
  <si>
    <t>Politics</t>
  </si>
  <si>
    <t>M138</t>
  </si>
  <si>
    <t>Government</t>
  </si>
  <si>
    <t>M140</t>
  </si>
  <si>
    <t>Public Administration</t>
  </si>
  <si>
    <t>M141</t>
  </si>
  <si>
    <t>Politics and Administration</t>
  </si>
  <si>
    <t>M142</t>
  </si>
  <si>
    <t>Politics and Government</t>
  </si>
  <si>
    <t>M148</t>
  </si>
  <si>
    <t>Policy and Administration Studies</t>
  </si>
  <si>
    <t>M150</t>
  </si>
  <si>
    <t>International Politics</t>
  </si>
  <si>
    <t>M158</t>
  </si>
  <si>
    <t>International Relations and Politics</t>
  </si>
  <si>
    <t>M300</t>
  </si>
  <si>
    <t>Law</t>
  </si>
  <si>
    <t>M310</t>
  </si>
  <si>
    <t>European Community Law and Integration</t>
  </si>
  <si>
    <t>M330</t>
  </si>
  <si>
    <t>Criminal Law</t>
  </si>
  <si>
    <t>M340</t>
  </si>
  <si>
    <t>Business Law</t>
  </si>
  <si>
    <t>M380</t>
  </si>
  <si>
    <t>Law for Magistrates Court Clerks</t>
  </si>
  <si>
    <t>M390</t>
  </si>
  <si>
    <t>Law Related Studies</t>
  </si>
  <si>
    <t>M391</t>
  </si>
  <si>
    <t>Socio Legal Studies</t>
  </si>
  <si>
    <t>M392</t>
  </si>
  <si>
    <t>Theory of Law</t>
  </si>
  <si>
    <t>M393</t>
  </si>
  <si>
    <t>Conveyancing</t>
  </si>
  <si>
    <t>M900</t>
  </si>
  <si>
    <t>Related to social studies</t>
  </si>
  <si>
    <t>M901</t>
  </si>
  <si>
    <t>British Studies</t>
  </si>
  <si>
    <t>M903</t>
  </si>
  <si>
    <t>Women"s Studies</t>
  </si>
  <si>
    <t>M999</t>
  </si>
  <si>
    <t>Others in other Social Studies</t>
  </si>
  <si>
    <t>N100</t>
  </si>
  <si>
    <t>Business and Management Studies</t>
  </si>
  <si>
    <t>N110</t>
  </si>
  <si>
    <t>Management</t>
  </si>
  <si>
    <t>N111</t>
  </si>
  <si>
    <t>Management Development</t>
  </si>
  <si>
    <t>N112</t>
  </si>
  <si>
    <t>Management Services</t>
  </si>
  <si>
    <t>N113</t>
  </si>
  <si>
    <t>Supervisory Management</t>
  </si>
  <si>
    <t>N114</t>
  </si>
  <si>
    <t>Training Management</t>
  </si>
  <si>
    <t>N115</t>
  </si>
  <si>
    <t>Industrial Management</t>
  </si>
  <si>
    <t>N116</t>
  </si>
  <si>
    <t>Work study (including organ. &amp; methods)</t>
  </si>
  <si>
    <t>N117</t>
  </si>
  <si>
    <t>Health Service Management</t>
  </si>
  <si>
    <t>N118</t>
  </si>
  <si>
    <t>Art Management</t>
  </si>
  <si>
    <t>N120</t>
  </si>
  <si>
    <t>Business Studies</t>
  </si>
  <si>
    <t>N122</t>
  </si>
  <si>
    <t>Business Administration</t>
  </si>
  <si>
    <t>N123</t>
  </si>
  <si>
    <t>Enterprise Training</t>
  </si>
  <si>
    <t>N124</t>
  </si>
  <si>
    <t>Business and Finance</t>
  </si>
  <si>
    <t>N125</t>
  </si>
  <si>
    <t>Business Computing</t>
  </si>
  <si>
    <t>N130</t>
  </si>
  <si>
    <t>Commerce</t>
  </si>
  <si>
    <t>N131</t>
  </si>
  <si>
    <t>Office Studies/Technology</t>
  </si>
  <si>
    <t>N132</t>
  </si>
  <si>
    <t>Medical Record Keeping</t>
  </si>
  <si>
    <t>N140</t>
  </si>
  <si>
    <t>European Business Administration</t>
  </si>
  <si>
    <t>N150</t>
  </si>
  <si>
    <t>Administrative Studies</t>
  </si>
  <si>
    <t>N151</t>
  </si>
  <si>
    <t>Administrative Management</t>
  </si>
  <si>
    <t>N152</t>
  </si>
  <si>
    <t>Planning and Administration</t>
  </si>
  <si>
    <t>N153</t>
  </si>
  <si>
    <t>Organisation and Development</t>
  </si>
  <si>
    <t>N154</t>
  </si>
  <si>
    <t>Science laboratory administration</t>
  </si>
  <si>
    <t>N170</t>
  </si>
  <si>
    <t>Secretarial and Typing Skills</t>
  </si>
  <si>
    <t>N171</t>
  </si>
  <si>
    <t>Secretaries</t>
  </si>
  <si>
    <t>N172</t>
  </si>
  <si>
    <t>Secretarial Studies</t>
  </si>
  <si>
    <t>N173</t>
  </si>
  <si>
    <t>Personal Assistants</t>
  </si>
  <si>
    <t>N174</t>
  </si>
  <si>
    <t>Receptionists</t>
  </si>
  <si>
    <t>N175</t>
  </si>
  <si>
    <t>Shorthand and Shorthand Transcription</t>
  </si>
  <si>
    <t>N176</t>
  </si>
  <si>
    <t>Typewriting and Audio Typewriting</t>
  </si>
  <si>
    <t>N177</t>
  </si>
  <si>
    <t>Wordprocessing</t>
  </si>
  <si>
    <t>N179</t>
  </si>
  <si>
    <t>Others in Secretarial and Typing Skills</t>
  </si>
  <si>
    <t>N180</t>
  </si>
  <si>
    <t>Production Control</t>
  </si>
  <si>
    <t>N199</t>
  </si>
  <si>
    <t>Others in Business and</t>
  </si>
  <si>
    <t>N200</t>
  </si>
  <si>
    <t>Operational Research</t>
  </si>
  <si>
    <t>N201</t>
  </si>
  <si>
    <t>Operational Research with Computing</t>
  </si>
  <si>
    <t>N299</t>
  </si>
  <si>
    <t>Others in Operational Research</t>
  </si>
  <si>
    <t>N300</t>
  </si>
  <si>
    <t>Banking</t>
  </si>
  <si>
    <t>N303</t>
  </si>
  <si>
    <t>Building Societies</t>
  </si>
  <si>
    <t>N330</t>
  </si>
  <si>
    <t>Chartered Insurance</t>
  </si>
  <si>
    <t>N350</t>
  </si>
  <si>
    <t>Stock Exchange Practise</t>
  </si>
  <si>
    <t>N360</t>
  </si>
  <si>
    <t>Taxation</t>
  </si>
  <si>
    <t>N370</t>
  </si>
  <si>
    <t>Pension Management</t>
  </si>
  <si>
    <t>N399</t>
  </si>
  <si>
    <t>Others in Financial Management</t>
  </si>
  <si>
    <t>N400</t>
  </si>
  <si>
    <t>Accountancy/Accounting</t>
  </si>
  <si>
    <t>N420</t>
  </si>
  <si>
    <t>Accounting and Finance</t>
  </si>
  <si>
    <t>N421</t>
  </si>
  <si>
    <t>Chartered Accountancy</t>
  </si>
  <si>
    <t>N422</t>
  </si>
  <si>
    <t>Cost Management Accountancy</t>
  </si>
  <si>
    <t>N423</t>
  </si>
  <si>
    <t>Certified Accountancy</t>
  </si>
  <si>
    <t>N424</t>
  </si>
  <si>
    <t>Public Accountancy</t>
  </si>
  <si>
    <t>N425</t>
  </si>
  <si>
    <t>Book-keeping</t>
  </si>
  <si>
    <t>N430</t>
  </si>
  <si>
    <t>Internal Audit</t>
  </si>
  <si>
    <t>N499</t>
  </si>
  <si>
    <t>Others in Accountancy</t>
  </si>
  <si>
    <t>N500</t>
  </si>
  <si>
    <t>Marketing</t>
  </si>
  <si>
    <t>N501</t>
  </si>
  <si>
    <t>International Marketing</t>
  </si>
  <si>
    <t>N503</t>
  </si>
  <si>
    <t>Textile Marketing</t>
  </si>
  <si>
    <t>N504</t>
  </si>
  <si>
    <t>Market Research</t>
  </si>
  <si>
    <t>N505</t>
  </si>
  <si>
    <t>Advertising</t>
  </si>
  <si>
    <t>N510</t>
  </si>
  <si>
    <t>Salesman/Commercial Travelling</t>
  </si>
  <si>
    <t>N520</t>
  </si>
  <si>
    <t>Export Practise</t>
  </si>
  <si>
    <t>N521</t>
  </si>
  <si>
    <t>Overseas Trade</t>
  </si>
  <si>
    <t>N530</t>
  </si>
  <si>
    <t>Purchasing and Supply</t>
  </si>
  <si>
    <t>N540</t>
  </si>
  <si>
    <t>Storekeeping</t>
  </si>
  <si>
    <t>N550</t>
  </si>
  <si>
    <t>Retailing</t>
  </si>
  <si>
    <t>N552</t>
  </si>
  <si>
    <t>Distribution</t>
  </si>
  <si>
    <t>N553</t>
  </si>
  <si>
    <t>Sales Management</t>
  </si>
  <si>
    <t>N560</t>
  </si>
  <si>
    <t>Fashion Merchandising</t>
  </si>
  <si>
    <t>N570</t>
  </si>
  <si>
    <t>Paper Merchandising</t>
  </si>
  <si>
    <t>N599</t>
  </si>
  <si>
    <t>Others in Marketing and Market</t>
  </si>
  <si>
    <t>N600</t>
  </si>
  <si>
    <t>Industrial Relations</t>
  </si>
  <si>
    <t>N601</t>
  </si>
  <si>
    <t>Industrial Relations and Trade Union Studies</t>
  </si>
  <si>
    <t>N610</t>
  </si>
  <si>
    <t>Industrial Safety</t>
  </si>
  <si>
    <t>N611</t>
  </si>
  <si>
    <t>Industrial Studies</t>
  </si>
  <si>
    <t>N620</t>
  </si>
  <si>
    <t>Management of Human Resources</t>
  </si>
  <si>
    <t>N621</t>
  </si>
  <si>
    <t>Labour Studies</t>
  </si>
  <si>
    <t>N630</t>
  </si>
  <si>
    <t>Personnel Administration</t>
  </si>
  <si>
    <t>N640</t>
  </si>
  <si>
    <t>Trade Union Studies</t>
  </si>
  <si>
    <t>N699</t>
  </si>
  <si>
    <t>Others in Industrial Relations</t>
  </si>
  <si>
    <t>N700</t>
  </si>
  <si>
    <t>Catering and Institutional Management</t>
  </si>
  <si>
    <t>N701</t>
  </si>
  <si>
    <t>Institutional House-keeping and Catering</t>
  </si>
  <si>
    <t>N710</t>
  </si>
  <si>
    <t>Hotel Chefs</t>
  </si>
  <si>
    <t>N711</t>
  </si>
  <si>
    <t>Pastry Cooks</t>
  </si>
  <si>
    <t>N720</t>
  </si>
  <si>
    <t>Hotel and Catering Administration</t>
  </si>
  <si>
    <t>N721</t>
  </si>
  <si>
    <t>Restaurant Operations</t>
  </si>
  <si>
    <t>N722</t>
  </si>
  <si>
    <t>Hotel Reception</t>
  </si>
  <si>
    <t>N730</t>
  </si>
  <si>
    <t>Accommodation Studies</t>
  </si>
  <si>
    <t>N740</t>
  </si>
  <si>
    <t>Tourism</t>
  </si>
  <si>
    <t>N741</t>
  </si>
  <si>
    <t>Travel and Tourism</t>
  </si>
  <si>
    <t>N750</t>
  </si>
  <si>
    <t>Home Economics</t>
  </si>
  <si>
    <t>N751</t>
  </si>
  <si>
    <t>Cookery</t>
  </si>
  <si>
    <t>N752</t>
  </si>
  <si>
    <t>Ships Cook</t>
  </si>
  <si>
    <t>N753</t>
  </si>
  <si>
    <t>Home and Community Studies</t>
  </si>
  <si>
    <t>N754</t>
  </si>
  <si>
    <t>Home Management</t>
  </si>
  <si>
    <t>N755</t>
  </si>
  <si>
    <t>Housekeeping and Catering</t>
  </si>
  <si>
    <t>N756</t>
  </si>
  <si>
    <t>Demonstrators</t>
  </si>
  <si>
    <t>N760</t>
  </si>
  <si>
    <t>Food Service</t>
  </si>
  <si>
    <t>N770</t>
  </si>
  <si>
    <t>Licensed Trade</t>
  </si>
  <si>
    <t>N771</t>
  </si>
  <si>
    <t>Wines and Spirits/ Alcoholic Beverages</t>
  </si>
  <si>
    <t>N780</t>
  </si>
  <si>
    <t>Baking</t>
  </si>
  <si>
    <t>N781</t>
  </si>
  <si>
    <t>Baking Technology</t>
  </si>
  <si>
    <t>N782</t>
  </si>
  <si>
    <t>Design and Decoration of Flour Confectionery</t>
  </si>
  <si>
    <t>N799</t>
  </si>
  <si>
    <t>Others in Hotel, Catering and Institutional Management</t>
  </si>
  <si>
    <t>N800</t>
  </si>
  <si>
    <t>Estate Management</t>
  </si>
  <si>
    <t>N810</t>
  </si>
  <si>
    <t>Estate management and Valuation</t>
  </si>
  <si>
    <t>N811</t>
  </si>
  <si>
    <t>Rating and Valuation</t>
  </si>
  <si>
    <t>N812</t>
  </si>
  <si>
    <t>Valuers and Auctioners and General Practice</t>
  </si>
  <si>
    <t>N830</t>
  </si>
  <si>
    <t>Property Development</t>
  </si>
  <si>
    <t>N900</t>
  </si>
  <si>
    <t>Maritime Commerce</t>
  </si>
  <si>
    <t>N901</t>
  </si>
  <si>
    <t>Port Operations</t>
  </si>
  <si>
    <t>N920</t>
  </si>
  <si>
    <t>Transport</t>
  </si>
  <si>
    <t>N921</t>
  </si>
  <si>
    <t>Air Transport</t>
  </si>
  <si>
    <t>N922</t>
  </si>
  <si>
    <t>Road Transport</t>
  </si>
  <si>
    <t>N923</t>
  </si>
  <si>
    <t>Transport Planning</t>
  </si>
  <si>
    <t>N924</t>
  </si>
  <si>
    <t>Road Safety Studies</t>
  </si>
  <si>
    <t>N925</t>
  </si>
  <si>
    <t>Private Pilot</t>
  </si>
  <si>
    <t>N950</t>
  </si>
  <si>
    <t>Shipping</t>
  </si>
  <si>
    <t>N951</t>
  </si>
  <si>
    <t>Shipbroking</t>
  </si>
  <si>
    <t>N952</t>
  </si>
  <si>
    <t>Freight Forwarding</t>
  </si>
  <si>
    <t>N955</t>
  </si>
  <si>
    <t>Navigation</t>
  </si>
  <si>
    <t>N956</t>
  </si>
  <si>
    <t>Yachting</t>
  </si>
  <si>
    <t>N960</t>
  </si>
  <si>
    <t>Maritime Studies</t>
  </si>
  <si>
    <t>N961</t>
  </si>
  <si>
    <t>Deck Officer</t>
  </si>
  <si>
    <t>N962</t>
  </si>
  <si>
    <t>Sea Survival</t>
  </si>
  <si>
    <t>N963</t>
  </si>
  <si>
    <t>Pre-Sea Training</t>
  </si>
  <si>
    <t>N964</t>
  </si>
  <si>
    <t>First Aid</t>
  </si>
  <si>
    <t>N970</t>
  </si>
  <si>
    <t>Fisheries</t>
  </si>
  <si>
    <t>N971</t>
  </si>
  <si>
    <t>Fishing Crew</t>
  </si>
  <si>
    <t>N972</t>
  </si>
  <si>
    <t>Sea Fishing</t>
  </si>
  <si>
    <t>N980</t>
  </si>
  <si>
    <t>Consumer Studies</t>
  </si>
  <si>
    <t>N981</t>
  </si>
  <si>
    <t>Consumer Affairs</t>
  </si>
  <si>
    <t>N982</t>
  </si>
  <si>
    <t>Trading Standards</t>
  </si>
  <si>
    <t>N983</t>
  </si>
  <si>
    <t>Postal Related Services</t>
  </si>
  <si>
    <t>N997</t>
  </si>
  <si>
    <t>Baths Management</t>
  </si>
  <si>
    <t>N998</t>
  </si>
  <si>
    <t>Report Writing</t>
  </si>
  <si>
    <t>N999</t>
  </si>
  <si>
    <t>Others in Transport Business &amp; Admin Studies</t>
  </si>
  <si>
    <t>P100</t>
  </si>
  <si>
    <t>Librarianship</t>
  </si>
  <si>
    <t>P110</t>
  </si>
  <si>
    <t>School Library</t>
  </si>
  <si>
    <t>P120</t>
  </si>
  <si>
    <t>Technical Communication/ Authorship</t>
  </si>
  <si>
    <t>P200</t>
  </si>
  <si>
    <t>Information Science</t>
  </si>
  <si>
    <t>P300</t>
  </si>
  <si>
    <t>Communication Studies</t>
  </si>
  <si>
    <t>P301</t>
  </si>
  <si>
    <t>Keyskill - communication</t>
  </si>
  <si>
    <t>P400</t>
  </si>
  <si>
    <t>Media Studies</t>
  </si>
  <si>
    <t>P401</t>
  </si>
  <si>
    <t>Communication Media</t>
  </si>
  <si>
    <t>P410</t>
  </si>
  <si>
    <t>Public Relations</t>
  </si>
  <si>
    <t>P420</t>
  </si>
  <si>
    <t>Advertising Writing</t>
  </si>
  <si>
    <t>P430</t>
  </si>
  <si>
    <t>Studio and Production Techniques</t>
  </si>
  <si>
    <t>P500</t>
  </si>
  <si>
    <t>Publishing</t>
  </si>
  <si>
    <t>P600</t>
  </si>
  <si>
    <t>Journalism</t>
  </si>
  <si>
    <t>Q100</t>
  </si>
  <si>
    <t>Linguistics</t>
  </si>
  <si>
    <t>Q130</t>
  </si>
  <si>
    <t>Aspects of Language in Community</t>
  </si>
  <si>
    <t>Q140</t>
  </si>
  <si>
    <t>Language Studies</t>
  </si>
  <si>
    <t>Q199</t>
  </si>
  <si>
    <t>Others in Linguistics</t>
  </si>
  <si>
    <t>Q200</t>
  </si>
  <si>
    <t>Comparative Literature</t>
  </si>
  <si>
    <t>Q202</t>
  </si>
  <si>
    <t>Literary Studies</t>
  </si>
  <si>
    <t>Q203</t>
  </si>
  <si>
    <t>Literature and Philosophy</t>
  </si>
  <si>
    <t>Q210</t>
  </si>
  <si>
    <t>English Literature and European Literature in Translation</t>
  </si>
  <si>
    <t>Q299</t>
  </si>
  <si>
    <t>Others in Comparative Literature</t>
  </si>
  <si>
    <t>Q300</t>
  </si>
  <si>
    <t>English Language and Literature</t>
  </si>
  <si>
    <t>Q306</t>
  </si>
  <si>
    <t>English Literature</t>
  </si>
  <si>
    <t>Q312</t>
  </si>
  <si>
    <t>Modern English Studies</t>
  </si>
  <si>
    <t>Q340</t>
  </si>
  <si>
    <t>Literature, Life and Thought</t>
  </si>
  <si>
    <t>Q375</t>
  </si>
  <si>
    <t>English for Speakers of Other Languages (ESOL)</t>
  </si>
  <si>
    <t>Q380</t>
  </si>
  <si>
    <t>Literacy</t>
  </si>
  <si>
    <t>Q399</t>
  </si>
  <si>
    <t>Others in English</t>
  </si>
  <si>
    <t>Q400</t>
  </si>
  <si>
    <t>American Studies</t>
  </si>
  <si>
    <t>Q520</t>
  </si>
  <si>
    <t>Welsh</t>
  </si>
  <si>
    <t>Q599</t>
  </si>
  <si>
    <t>Other Celtic Languages</t>
  </si>
  <si>
    <t>Q800</t>
  </si>
  <si>
    <t>Classics</t>
  </si>
  <si>
    <t>Q999</t>
  </si>
  <si>
    <t>Other Ancient Languages</t>
  </si>
  <si>
    <t>R100</t>
  </si>
  <si>
    <t>French</t>
  </si>
  <si>
    <t>R110</t>
  </si>
  <si>
    <t>French Studies</t>
  </si>
  <si>
    <t>R200</t>
  </si>
  <si>
    <t>German</t>
  </si>
  <si>
    <t>R210</t>
  </si>
  <si>
    <t>German Studies</t>
  </si>
  <si>
    <t>R300</t>
  </si>
  <si>
    <t>Italian</t>
  </si>
  <si>
    <t>R400</t>
  </si>
  <si>
    <t>Spanish</t>
  </si>
  <si>
    <t>R410</t>
  </si>
  <si>
    <t>Spanish Studies</t>
  </si>
  <si>
    <t>R500</t>
  </si>
  <si>
    <t>Portuguese</t>
  </si>
  <si>
    <t>R600</t>
  </si>
  <si>
    <t>Latin American Studies</t>
  </si>
  <si>
    <t>R610</t>
  </si>
  <si>
    <t>Spanish/Latin American Studies with Portuguese</t>
  </si>
  <si>
    <t>R720</t>
  </si>
  <si>
    <t>Swedish</t>
  </si>
  <si>
    <t>R730</t>
  </si>
  <si>
    <t>Danish</t>
  </si>
  <si>
    <t>R740</t>
  </si>
  <si>
    <t>Finnish</t>
  </si>
  <si>
    <t>R750</t>
  </si>
  <si>
    <t>Norwegian</t>
  </si>
  <si>
    <t>R800</t>
  </si>
  <si>
    <t>Russian</t>
  </si>
  <si>
    <t>R810</t>
  </si>
  <si>
    <t>Russian and Soviet Studies</t>
  </si>
  <si>
    <t>R899</t>
  </si>
  <si>
    <t>Others in Russian</t>
  </si>
  <si>
    <t>T160</t>
  </si>
  <si>
    <t>Polish</t>
  </si>
  <si>
    <t>T180</t>
  </si>
  <si>
    <t>Serbo-Croat</t>
  </si>
  <si>
    <t>T199</t>
  </si>
  <si>
    <t>Other Slavonic and Eastern European Languages</t>
  </si>
  <si>
    <t>T200</t>
  </si>
  <si>
    <t>European Studies</t>
  </si>
  <si>
    <t>T220</t>
  </si>
  <si>
    <t>Dutch</t>
  </si>
  <si>
    <t>T240</t>
  </si>
  <si>
    <t>Modern Greek</t>
  </si>
  <si>
    <t>T299</t>
  </si>
  <si>
    <t>Others in other or General European Languages</t>
  </si>
  <si>
    <t>T300</t>
  </si>
  <si>
    <t>Chinese</t>
  </si>
  <si>
    <t>T310</t>
  </si>
  <si>
    <t>Modern Chinese</t>
  </si>
  <si>
    <t>T399</t>
  </si>
  <si>
    <t>Other Chinese</t>
  </si>
  <si>
    <t>T400</t>
  </si>
  <si>
    <t>Japanese</t>
  </si>
  <si>
    <t>T500</t>
  </si>
  <si>
    <t>Other Asian Languages</t>
  </si>
  <si>
    <t>T620</t>
  </si>
  <si>
    <t>Arabic</t>
  </si>
  <si>
    <t>T699</t>
  </si>
  <si>
    <t>Other Modern Middle Eastern</t>
  </si>
  <si>
    <t>T700</t>
  </si>
  <si>
    <t>African Studies</t>
  </si>
  <si>
    <t>T800</t>
  </si>
  <si>
    <t>Other Language Studies</t>
  </si>
  <si>
    <t>T810</t>
  </si>
  <si>
    <t>Languages for Business Purposes</t>
  </si>
  <si>
    <t>T811</t>
  </si>
  <si>
    <t>Languages and Literature in Education</t>
  </si>
  <si>
    <t>T820</t>
  </si>
  <si>
    <t>Linguists in Commerce</t>
  </si>
  <si>
    <t>T830</t>
  </si>
  <si>
    <t>Multi-Lingual Secretaries</t>
  </si>
  <si>
    <t>T899</t>
  </si>
  <si>
    <t>Others in Other Language Studies</t>
  </si>
  <si>
    <t>T900</t>
  </si>
  <si>
    <t>Modern Languages</t>
  </si>
  <si>
    <t>T910</t>
  </si>
  <si>
    <t>Conference Interpretation</t>
  </si>
  <si>
    <t>T920</t>
  </si>
  <si>
    <t>Translators</t>
  </si>
  <si>
    <t>T999</t>
  </si>
  <si>
    <t>Others in other or unspecified or General /Applied Modern</t>
  </si>
  <si>
    <t>V100</t>
  </si>
  <si>
    <t>History</t>
  </si>
  <si>
    <t>V101</t>
  </si>
  <si>
    <t>Local History, English</t>
  </si>
  <si>
    <t>V103</t>
  </si>
  <si>
    <t>Regional History</t>
  </si>
  <si>
    <t>V130</t>
  </si>
  <si>
    <t>Modern History</t>
  </si>
  <si>
    <t>V199</t>
  </si>
  <si>
    <t>Others in History</t>
  </si>
  <si>
    <t>V300</t>
  </si>
  <si>
    <t>Economic History</t>
  </si>
  <si>
    <t>V400</t>
  </si>
  <si>
    <t>History of Art</t>
  </si>
  <si>
    <t>V480</t>
  </si>
  <si>
    <t>History of Design</t>
  </si>
  <si>
    <t>V499</t>
  </si>
  <si>
    <t>Others in History of Art</t>
  </si>
  <si>
    <t>V600</t>
  </si>
  <si>
    <t>Archaeology</t>
  </si>
  <si>
    <t>V700</t>
  </si>
  <si>
    <t>Philosophy</t>
  </si>
  <si>
    <t>V760</t>
  </si>
  <si>
    <t>Logic</t>
  </si>
  <si>
    <t>V800</t>
  </si>
  <si>
    <t>Theology</t>
  </si>
  <si>
    <t>V840</t>
  </si>
  <si>
    <t>Religious Studies</t>
  </si>
  <si>
    <t>V890</t>
  </si>
  <si>
    <t>Social Ethnics</t>
  </si>
  <si>
    <t>V899</t>
  </si>
  <si>
    <t>Others in Theology and Religious studies</t>
  </si>
  <si>
    <t>W100</t>
  </si>
  <si>
    <t>Fine Art</t>
  </si>
  <si>
    <t>W150</t>
  </si>
  <si>
    <t>Visual Art</t>
  </si>
  <si>
    <t>W160</t>
  </si>
  <si>
    <t>Conservation</t>
  </si>
  <si>
    <t>W161</t>
  </si>
  <si>
    <t>Conservation of Painting</t>
  </si>
  <si>
    <t>W199</t>
  </si>
  <si>
    <t>Others in Fine Art</t>
  </si>
  <si>
    <t>W200</t>
  </si>
  <si>
    <t>General Design</t>
  </si>
  <si>
    <t>W201</t>
  </si>
  <si>
    <t>Applied Design</t>
  </si>
  <si>
    <t>W202</t>
  </si>
  <si>
    <t>Environmental Design</t>
  </si>
  <si>
    <t>W203</t>
  </si>
  <si>
    <t>Integrated Design</t>
  </si>
  <si>
    <t>W204</t>
  </si>
  <si>
    <t>Multi-disciplinary Design</t>
  </si>
  <si>
    <t>W210</t>
  </si>
  <si>
    <t>Typography and Graphic Communication</t>
  </si>
  <si>
    <t>W211</t>
  </si>
  <si>
    <t>Graphic Design</t>
  </si>
  <si>
    <t>W212</t>
  </si>
  <si>
    <t>Graphics</t>
  </si>
  <si>
    <t>W213</t>
  </si>
  <si>
    <t>Printing Design</t>
  </si>
  <si>
    <t>W214</t>
  </si>
  <si>
    <t>lllustration</t>
  </si>
  <si>
    <t>W215</t>
  </si>
  <si>
    <t>Technical Illustration</t>
  </si>
  <si>
    <t>W216</t>
  </si>
  <si>
    <t>Book and Book-binding Design</t>
  </si>
  <si>
    <t>W220</t>
  </si>
  <si>
    <t>Textile Design</t>
  </si>
  <si>
    <t>W221</t>
  </si>
  <si>
    <t>Clothing Design</t>
  </si>
  <si>
    <t>W222</t>
  </si>
  <si>
    <t>Footwear Design</t>
  </si>
  <si>
    <t>W223</t>
  </si>
  <si>
    <t>Furniture Design</t>
  </si>
  <si>
    <t>W224</t>
  </si>
  <si>
    <t>Knitwear Design</t>
  </si>
  <si>
    <t>W225</t>
  </si>
  <si>
    <t>Fashion Design</t>
  </si>
  <si>
    <t>W226</t>
  </si>
  <si>
    <t>Fashion/Textile Design</t>
  </si>
  <si>
    <t>W227</t>
  </si>
  <si>
    <t>Carpet Design</t>
  </si>
  <si>
    <t>W230</t>
  </si>
  <si>
    <t>Industrial Design</t>
  </si>
  <si>
    <t>W231</t>
  </si>
  <si>
    <t>Industrial Glass Design</t>
  </si>
  <si>
    <t>W232</t>
  </si>
  <si>
    <t>Architectural Stained Glass Design</t>
  </si>
  <si>
    <t>W233</t>
  </si>
  <si>
    <t>Ceramic Design</t>
  </si>
  <si>
    <t>W234</t>
  </si>
  <si>
    <t>Surface Pattern Design</t>
  </si>
  <si>
    <t>W235</t>
  </si>
  <si>
    <t>Interior Design</t>
  </si>
  <si>
    <t>W236</t>
  </si>
  <si>
    <t>Theatre Design</t>
  </si>
  <si>
    <t>W237</t>
  </si>
  <si>
    <t>Jewellery Design</t>
  </si>
  <si>
    <t>W240</t>
  </si>
  <si>
    <t>Craft Design and Technology</t>
  </si>
  <si>
    <t>W241</t>
  </si>
  <si>
    <t>Craft Design and Technology Education</t>
  </si>
  <si>
    <t>W250</t>
  </si>
  <si>
    <t>Other Design Related Studies</t>
  </si>
  <si>
    <t>W251</t>
  </si>
  <si>
    <t>Advertising Design</t>
  </si>
  <si>
    <t>W252</t>
  </si>
  <si>
    <t>Environment Media</t>
  </si>
  <si>
    <t>W253</t>
  </si>
  <si>
    <t>Media Design</t>
  </si>
  <si>
    <t>W254</t>
  </si>
  <si>
    <t>Display Design</t>
  </si>
  <si>
    <t>W260</t>
  </si>
  <si>
    <t>Photography</t>
  </si>
  <si>
    <t>W261</t>
  </si>
  <si>
    <t>Related to Photography</t>
  </si>
  <si>
    <t>W262</t>
  </si>
  <si>
    <t>Photographic Arts</t>
  </si>
  <si>
    <t>W263</t>
  </si>
  <si>
    <t>Photographic Science/Technology</t>
  </si>
  <si>
    <t>W264</t>
  </si>
  <si>
    <t>Professional Photography</t>
  </si>
  <si>
    <t>W265</t>
  </si>
  <si>
    <t>Film and Photographic Art</t>
  </si>
  <si>
    <t>W270</t>
  </si>
  <si>
    <t>Animation</t>
  </si>
  <si>
    <t>W280</t>
  </si>
  <si>
    <t>Film/Video</t>
  </si>
  <si>
    <t>W299</t>
  </si>
  <si>
    <t>Others in Design Studies</t>
  </si>
  <si>
    <t>W300</t>
  </si>
  <si>
    <t>Music</t>
  </si>
  <si>
    <t>W301</t>
  </si>
  <si>
    <t>Music Professional</t>
  </si>
  <si>
    <t>W303</t>
  </si>
  <si>
    <t>Music for Performers</t>
  </si>
  <si>
    <t>W304</t>
  </si>
  <si>
    <t>Musicianship</t>
  </si>
  <si>
    <t>W305</t>
  </si>
  <si>
    <t>Music for Teachers</t>
  </si>
  <si>
    <t>W310</t>
  </si>
  <si>
    <t>Light Music</t>
  </si>
  <si>
    <t>W311</t>
  </si>
  <si>
    <t>Jazz and Light Music</t>
  </si>
  <si>
    <t>W330</t>
  </si>
  <si>
    <t>Opera</t>
  </si>
  <si>
    <t>W399</t>
  </si>
  <si>
    <t>Others in Music</t>
  </si>
  <si>
    <t>W400</t>
  </si>
  <si>
    <t>Drama</t>
  </si>
  <si>
    <t>W401</t>
  </si>
  <si>
    <t>Drama - Oral Skills</t>
  </si>
  <si>
    <t>W402</t>
  </si>
  <si>
    <t>Drama - Performers</t>
  </si>
  <si>
    <t>W403</t>
  </si>
  <si>
    <t>Drama - Teachers</t>
  </si>
  <si>
    <t>W430</t>
  </si>
  <si>
    <t>Creative/Performing Arts</t>
  </si>
  <si>
    <t>W431</t>
  </si>
  <si>
    <t>Creative Arts</t>
  </si>
  <si>
    <t>W432</t>
  </si>
  <si>
    <t>W440</t>
  </si>
  <si>
    <t>W441</t>
  </si>
  <si>
    <t>W443</t>
  </si>
  <si>
    <t>W444</t>
  </si>
  <si>
    <t>W450</t>
  </si>
  <si>
    <t>W452</t>
  </si>
  <si>
    <t>W460</t>
  </si>
  <si>
    <t>W470</t>
  </si>
  <si>
    <t>W480</t>
  </si>
  <si>
    <t>W500</t>
  </si>
  <si>
    <t>Cinematics</t>
  </si>
  <si>
    <t>W501</t>
  </si>
  <si>
    <t>W510</t>
  </si>
  <si>
    <t>W520</t>
  </si>
  <si>
    <t>W521</t>
  </si>
  <si>
    <t>W522</t>
  </si>
  <si>
    <t>W599</t>
  </si>
  <si>
    <t>W600</t>
  </si>
  <si>
    <t>Crafts</t>
  </si>
  <si>
    <t>W610</t>
  </si>
  <si>
    <t>W620</t>
  </si>
  <si>
    <t>W621</t>
  </si>
  <si>
    <t>W622</t>
  </si>
  <si>
    <t>W623</t>
  </si>
  <si>
    <t>W624</t>
  </si>
  <si>
    <t>W625</t>
  </si>
  <si>
    <t>W626</t>
  </si>
  <si>
    <t>W627</t>
  </si>
  <si>
    <t>W690</t>
  </si>
  <si>
    <t>W691</t>
  </si>
  <si>
    <t>W699</t>
  </si>
  <si>
    <t>W800</t>
  </si>
  <si>
    <t>Beauty and Hairdressing</t>
  </si>
  <si>
    <t>W801</t>
  </si>
  <si>
    <t>W900</t>
  </si>
  <si>
    <t>Art and Design Other</t>
  </si>
  <si>
    <t>W901</t>
  </si>
  <si>
    <t>W910</t>
  </si>
  <si>
    <t>W920</t>
  </si>
  <si>
    <t>W921</t>
  </si>
  <si>
    <t>W922</t>
  </si>
  <si>
    <t>W923</t>
  </si>
  <si>
    <t>W999</t>
  </si>
  <si>
    <t>X200</t>
  </si>
  <si>
    <t>Physical Education</t>
  </si>
  <si>
    <t>X201</t>
  </si>
  <si>
    <t>X206</t>
  </si>
  <si>
    <t>X300</t>
  </si>
  <si>
    <t>Academic Studies in Education</t>
  </si>
  <si>
    <t>X301</t>
  </si>
  <si>
    <t>X305</t>
  </si>
  <si>
    <t>X306</t>
  </si>
  <si>
    <t>X310</t>
  </si>
  <si>
    <t>X311</t>
  </si>
  <si>
    <t>X312</t>
  </si>
  <si>
    <t>X320</t>
  </si>
  <si>
    <t>X400</t>
  </si>
  <si>
    <t>Techniques in Teaching Children</t>
  </si>
  <si>
    <t>X410</t>
  </si>
  <si>
    <t>X411</t>
  </si>
  <si>
    <t>X420</t>
  </si>
  <si>
    <t>X421</t>
  </si>
  <si>
    <t>X510</t>
  </si>
  <si>
    <t>Techniques in Teaching Adults</t>
  </si>
  <si>
    <t>X520</t>
  </si>
  <si>
    <t>X530</t>
  </si>
  <si>
    <t>X600</t>
  </si>
  <si>
    <t>Education for those with Special Needs</t>
  </si>
  <si>
    <t>X601</t>
  </si>
  <si>
    <t>X610</t>
  </si>
  <si>
    <t>X611</t>
  </si>
  <si>
    <t>X612</t>
  </si>
  <si>
    <t>X613</t>
  </si>
  <si>
    <t>X614</t>
  </si>
  <si>
    <t>X615</t>
  </si>
  <si>
    <t>X616</t>
  </si>
  <si>
    <t>X617</t>
  </si>
  <si>
    <t>X699</t>
  </si>
  <si>
    <t>X700</t>
  </si>
  <si>
    <t>Technology in Education</t>
  </si>
  <si>
    <t>X710</t>
  </si>
  <si>
    <t>X720</t>
  </si>
  <si>
    <t>X799</t>
  </si>
  <si>
    <t>X800</t>
  </si>
  <si>
    <t>Management and Organistion of Education</t>
  </si>
  <si>
    <t>X900</t>
  </si>
  <si>
    <t>Other Topics in Education</t>
  </si>
  <si>
    <t>X901</t>
  </si>
  <si>
    <t>X910</t>
  </si>
  <si>
    <t>X920</t>
  </si>
  <si>
    <t>X921</t>
  </si>
  <si>
    <t>X922</t>
  </si>
  <si>
    <t>X999</t>
  </si>
  <si>
    <t>Y100</t>
  </si>
  <si>
    <t>Combined or General Science</t>
  </si>
  <si>
    <t>Y101</t>
  </si>
  <si>
    <t>Y102</t>
  </si>
  <si>
    <t>Y110</t>
  </si>
  <si>
    <t>Y120</t>
  </si>
  <si>
    <t>Y130</t>
  </si>
  <si>
    <t>Y131</t>
  </si>
  <si>
    <t>Y300</t>
  </si>
  <si>
    <t>Combined or General Arts</t>
  </si>
  <si>
    <t>Y301</t>
  </si>
  <si>
    <t>Y302</t>
  </si>
  <si>
    <t>Y303</t>
  </si>
  <si>
    <t>Y304</t>
  </si>
  <si>
    <t>Y305</t>
  </si>
  <si>
    <t>Y399</t>
  </si>
  <si>
    <t>Y400</t>
  </si>
  <si>
    <t>Other combined or General Courses</t>
  </si>
  <si>
    <t>Y401</t>
  </si>
  <si>
    <t>Y410</t>
  </si>
  <si>
    <t>Y420</t>
  </si>
  <si>
    <t>Y460</t>
  </si>
  <si>
    <t>Y499</t>
  </si>
  <si>
    <t>Y500</t>
  </si>
  <si>
    <t>Comb gen &amp; Leis Courses not elsewhere specified</t>
  </si>
  <si>
    <t>Y501</t>
  </si>
  <si>
    <t>Y502</t>
  </si>
  <si>
    <t>Y599</t>
  </si>
  <si>
    <t>Y600</t>
  </si>
  <si>
    <t>Triple Combinations</t>
  </si>
  <si>
    <t>Y900</t>
  </si>
  <si>
    <t>Vocational Preparation</t>
  </si>
  <si>
    <t>Y901</t>
  </si>
  <si>
    <t>Keyskill - Personal Skills - Working with others</t>
  </si>
  <si>
    <t>Y902</t>
  </si>
  <si>
    <t>Keyskill - Personal Skills - Improving own learning and performance</t>
  </si>
  <si>
    <t>Y903</t>
  </si>
  <si>
    <t>Keyskill - Problem Solving</t>
  </si>
  <si>
    <t>Y999</t>
  </si>
  <si>
    <t>Others not Classified</t>
  </si>
  <si>
    <t xml:space="preserve">1. ADDITIONAL 125 HE MASN PLACES </t>
  </si>
  <si>
    <t>The ERC TARGETS BELOW ASSUMES:</t>
  </si>
  <si>
    <t>THE ERC TARGETS BELOW ASSUMES:</t>
  </si>
  <si>
    <t xml:space="preserve">2. £1M ADDITIONAL FUNDING SECURED THROUGH JUNE MONITORING ROUND FOR ESOL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</si>
</sst>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8"/>
      <color theme="1"/>
      <name val="Calibri"/>
      <family val="2"/>
      <scheme val="minor"/>
    </font>
    <font>
      <sz val="12"/>
      <color theme="1"/>
      <name val="Calibri"/>
      <family val="2"/>
      <scheme val="minor"/>
    </font>
    <font>
      <b/>
      <sz val="12"/>
      <color theme="9" tint="-0.249977111117893"/>
      <name val="Calibri"/>
      <family val="2"/>
      <scheme val="minor"/>
    </font>
    <font>
      <b/>
      <sz val="12"/>
      <color theme="1"/>
      <name val="Calibri"/>
      <family val="2"/>
      <scheme val="minor"/>
    </font>
    <font>
      <b/>
      <sz val="11"/>
      <color rgb="FFC00000"/>
      <name val="Calibri"/>
      <family val="2"/>
      <scheme val="minor"/>
    </font>
    <font>
      <b/>
      <u/>
      <sz val="11"/>
      <color rgb="FFC00000"/>
      <name val="Calibri"/>
      <family val="2"/>
      <scheme val="minor"/>
    </font>
    <font>
      <b/>
      <sz val="11"/>
      <color theme="9" tint="-0.249977111117893"/>
      <name val="Calibri"/>
      <family val="2"/>
      <scheme val="minor"/>
    </font>
    <font>
      <b/>
      <sz val="14"/>
      <color theme="1"/>
      <name val="Calibri"/>
      <family val="2"/>
      <scheme val="minor"/>
    </font>
    <font>
      <u/>
      <sz val="11"/>
      <color theme="10"/>
      <name val="Calibri"/>
      <family val="2"/>
      <scheme val="minor"/>
    </font>
    <font>
      <b/>
      <i/>
      <sz val="11"/>
      <color theme="1"/>
      <name val="Calibri"/>
      <family val="2"/>
      <scheme val="minor"/>
    </font>
    <font>
      <i/>
      <sz val="11"/>
      <color theme="1"/>
      <name val="Calibri"/>
      <family val="2"/>
      <scheme val="minor"/>
    </font>
    <font>
      <b/>
      <sz val="12"/>
      <color theme="0"/>
      <name val="Calibri"/>
      <family val="2"/>
      <scheme val="minor"/>
    </font>
    <font>
      <sz val="12"/>
      <color theme="0"/>
      <name val="Calibri"/>
      <family val="2"/>
      <scheme val="minor"/>
    </font>
  </fonts>
  <fills count="26">
    <fill>
      <patternFill patternType="none"/>
    </fill>
    <fill>
      <patternFill patternType="gray125"/>
    </fill>
    <fill>
      <patternFill patternType="solid">
        <fgColor theme="8"/>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499984740745262"/>
        <bgColor indexed="64"/>
      </patternFill>
    </fill>
    <fill>
      <patternFill patternType="solid">
        <fgColor rgb="FF92D050"/>
        <bgColor indexed="64"/>
      </patternFill>
    </fill>
    <fill>
      <patternFill patternType="solid">
        <fgColor theme="3"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5" tint="0.39997558519241921"/>
        <bgColor indexed="64"/>
      </patternFill>
    </fill>
    <fill>
      <patternFill patternType="solid">
        <fgColor rgb="FFFFFF00"/>
        <bgColor indexed="64"/>
      </patternFill>
    </fill>
    <fill>
      <patternFill patternType="solid">
        <fgColor rgb="FFFF6699"/>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rgb="FFA6A6A6"/>
        <bgColor indexed="64"/>
      </patternFill>
    </fill>
    <fill>
      <patternFill patternType="solid">
        <fgColor theme="1"/>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5"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4">
    <xf numFmtId="0" fontId="0" fillId="0" borderId="0"/>
    <xf numFmtId="9" fontId="1" fillId="0" borderId="0" applyFont="0" applyFill="0" applyBorder="0" applyAlignment="0" applyProtection="0"/>
    <xf numFmtId="0" fontId="4" fillId="2" borderId="0" applyNumberFormat="0" applyBorder="0" applyAlignment="0" applyProtection="0"/>
    <xf numFmtId="0" fontId="13" fillId="0" borderId="0" applyNumberFormat="0" applyFill="0" applyBorder="0" applyAlignment="0" applyProtection="0"/>
  </cellStyleXfs>
  <cellXfs count="461">
    <xf numFmtId="0" fontId="0" fillId="0" borderId="0" xfId="0"/>
    <xf numFmtId="0" fontId="6" fillId="0" borderId="0" xfId="0" applyFont="1"/>
    <xf numFmtId="0" fontId="2" fillId="2" borderId="4" xfId="2" applyFont="1" applyBorder="1" applyAlignment="1">
      <alignment horizontal="center"/>
    </xf>
    <xf numFmtId="0" fontId="2" fillId="2" borderId="4" xfId="2" applyFont="1" applyBorder="1" applyAlignment="1">
      <alignment horizontal="left"/>
    </xf>
    <xf numFmtId="0" fontId="0" fillId="4" borderId="4" xfId="0" applyFill="1" applyBorder="1" applyAlignment="1">
      <alignment horizontal="center"/>
    </xf>
    <xf numFmtId="0" fontId="0" fillId="0" borderId="4" xfId="0" applyBorder="1" applyAlignment="1">
      <alignment horizontal="left"/>
    </xf>
    <xf numFmtId="0" fontId="0" fillId="0" borderId="4" xfId="0" applyBorder="1" applyAlignment="1">
      <alignment horizontal="center"/>
    </xf>
    <xf numFmtId="0" fontId="0" fillId="0" borderId="0" xfId="0" applyAlignment="1">
      <alignment horizontal="left"/>
    </xf>
    <xf numFmtId="0" fontId="0" fillId="0" borderId="4" xfId="0" quotePrefix="1" applyBorder="1" applyAlignment="1">
      <alignment horizontal="left"/>
    </xf>
    <xf numFmtId="0" fontId="0" fillId="0" borderId="0" xfId="0" applyBorder="1" applyAlignment="1">
      <alignment horizontal="center"/>
    </xf>
    <xf numFmtId="0" fontId="0" fillId="0" borderId="0" xfId="0" applyBorder="1" applyAlignment="1">
      <alignment horizontal="left"/>
    </xf>
    <xf numFmtId="0" fontId="0" fillId="0" borderId="0" xfId="0" applyAlignment="1">
      <alignment horizontal="center"/>
    </xf>
    <xf numFmtId="0" fontId="0" fillId="0" borderId="4" xfId="0" applyFont="1" applyBorder="1" applyAlignment="1">
      <alignment horizontal="left"/>
    </xf>
    <xf numFmtId="0" fontId="0" fillId="0" borderId="4" xfId="0" applyBorder="1"/>
    <xf numFmtId="0" fontId="3" fillId="0" borderId="0" xfId="0" applyFont="1"/>
    <xf numFmtId="0" fontId="0" fillId="5" borderId="0" xfId="0" applyFill="1"/>
    <xf numFmtId="0" fontId="0" fillId="6" borderId="0" xfId="0" applyFill="1"/>
    <xf numFmtId="0" fontId="5" fillId="6" borderId="0" xfId="0" applyFont="1" applyFill="1"/>
    <xf numFmtId="3" fontId="0" fillId="5" borderId="0" xfId="0" applyNumberFormat="1" applyFill="1" applyAlignment="1">
      <alignment horizontal="center"/>
    </xf>
    <xf numFmtId="9" fontId="0" fillId="5" borderId="0" xfId="1" applyFont="1" applyFill="1" applyAlignment="1">
      <alignment horizontal="center"/>
    </xf>
    <xf numFmtId="3" fontId="0" fillId="5" borderId="0" xfId="1" applyNumberFormat="1" applyFont="1" applyFill="1" applyAlignment="1">
      <alignment horizontal="center"/>
    </xf>
    <xf numFmtId="3" fontId="3" fillId="5" borderId="0" xfId="0" applyNumberFormat="1" applyFont="1" applyFill="1" applyAlignment="1">
      <alignment horizontal="center"/>
    </xf>
    <xf numFmtId="0" fontId="0" fillId="5" borderId="0" xfId="0" applyFill="1" applyAlignment="1">
      <alignment horizontal="center"/>
    </xf>
    <xf numFmtId="0" fontId="8" fillId="7" borderId="5" xfId="0" applyFont="1" applyFill="1" applyBorder="1" applyAlignment="1">
      <alignment wrapText="1"/>
    </xf>
    <xf numFmtId="0" fontId="8" fillId="7" borderId="6" xfId="0" applyFont="1" applyFill="1" applyBorder="1" applyAlignment="1">
      <alignment horizontal="center" wrapText="1"/>
    </xf>
    <xf numFmtId="0" fontId="8" fillId="14" borderId="8" xfId="0" applyFont="1" applyFill="1" applyBorder="1" applyAlignment="1">
      <alignment horizontal="center" wrapText="1"/>
    </xf>
    <xf numFmtId="0" fontId="0" fillId="6" borderId="0" xfId="0" applyFill="1" applyAlignment="1">
      <alignment horizontal="center"/>
    </xf>
    <xf numFmtId="0" fontId="0" fillId="7" borderId="9" xfId="0" applyFill="1" applyBorder="1" applyAlignment="1">
      <alignment wrapText="1"/>
    </xf>
    <xf numFmtId="0" fontId="12" fillId="7" borderId="0" xfId="0" applyFont="1" applyFill="1" applyBorder="1" applyAlignment="1">
      <alignment horizontal="center"/>
    </xf>
    <xf numFmtId="3" fontId="0" fillId="8" borderId="9" xfId="0" applyNumberFormat="1" applyFill="1" applyBorder="1" applyAlignment="1">
      <alignment horizontal="center" wrapText="1"/>
    </xf>
    <xf numFmtId="9" fontId="0" fillId="8" borderId="10" xfId="1" applyFont="1" applyFill="1" applyBorder="1" applyAlignment="1">
      <alignment horizontal="center" wrapText="1"/>
    </xf>
    <xf numFmtId="3" fontId="0" fillId="9" borderId="0" xfId="1" applyNumberFormat="1" applyFont="1" applyFill="1" applyBorder="1" applyAlignment="1">
      <alignment horizontal="center" wrapText="1"/>
    </xf>
    <xf numFmtId="9" fontId="0" fillId="9" borderId="0" xfId="1" applyFont="1" applyFill="1" applyBorder="1" applyAlignment="1">
      <alignment horizontal="center" wrapText="1"/>
    </xf>
    <xf numFmtId="3" fontId="0" fillId="10" borderId="9" xfId="0" applyNumberFormat="1" applyFill="1" applyBorder="1" applyAlignment="1">
      <alignment horizontal="center" wrapText="1"/>
    </xf>
    <xf numFmtId="9" fontId="0" fillId="10" borderId="10" xfId="1" applyFont="1" applyFill="1" applyBorder="1" applyAlignment="1">
      <alignment horizontal="center" wrapText="1"/>
    </xf>
    <xf numFmtId="3" fontId="0" fillId="11" borderId="9" xfId="0" applyNumberFormat="1" applyFill="1" applyBorder="1" applyAlignment="1">
      <alignment horizontal="center" wrapText="1"/>
    </xf>
    <xf numFmtId="9" fontId="0" fillId="11" borderId="10" xfId="1" applyFont="1" applyFill="1" applyBorder="1" applyAlignment="1">
      <alignment horizontal="center" wrapText="1"/>
    </xf>
    <xf numFmtId="3" fontId="0" fillId="12" borderId="9" xfId="0" applyNumberFormat="1" applyFill="1" applyBorder="1" applyAlignment="1">
      <alignment horizontal="center" wrapText="1"/>
    </xf>
    <xf numFmtId="9" fontId="0" fillId="12" borderId="10" xfId="1" applyFont="1" applyFill="1" applyBorder="1" applyAlignment="1">
      <alignment horizontal="center" wrapText="1"/>
    </xf>
    <xf numFmtId="3" fontId="0" fillId="13" borderId="0" xfId="0" applyNumberFormat="1" applyFont="1" applyFill="1" applyBorder="1" applyAlignment="1">
      <alignment horizontal="center" wrapText="1"/>
    </xf>
    <xf numFmtId="9" fontId="0" fillId="13" borderId="0" xfId="1" applyFont="1" applyFill="1" applyBorder="1" applyAlignment="1">
      <alignment horizontal="center" wrapText="1"/>
    </xf>
    <xf numFmtId="0" fontId="0" fillId="14" borderId="11" xfId="0" applyFill="1" applyBorder="1" applyAlignment="1">
      <alignment horizontal="center" wrapText="1"/>
    </xf>
    <xf numFmtId="0" fontId="8" fillId="6" borderId="9" xfId="0" applyFont="1" applyFill="1" applyBorder="1"/>
    <xf numFmtId="0" fontId="0" fillId="6" borderId="0" xfId="0" applyFill="1" applyBorder="1"/>
    <xf numFmtId="3" fontId="0" fillId="6" borderId="9" xfId="0" applyNumberFormat="1" applyFill="1" applyBorder="1" applyAlignment="1">
      <alignment horizontal="center"/>
    </xf>
    <xf numFmtId="9" fontId="0" fillId="6" borderId="10" xfId="1" applyFont="1" applyFill="1" applyBorder="1" applyAlignment="1">
      <alignment horizontal="center"/>
    </xf>
    <xf numFmtId="3" fontId="0" fillId="15" borderId="9" xfId="0" applyNumberFormat="1" applyFill="1" applyBorder="1" applyAlignment="1">
      <alignment horizontal="center"/>
    </xf>
    <xf numFmtId="0" fontId="0" fillId="15" borderId="0" xfId="0" applyFill="1" applyBorder="1" applyAlignment="1">
      <alignment horizontal="center"/>
    </xf>
    <xf numFmtId="9" fontId="0" fillId="15" borderId="10" xfId="1" applyFont="1" applyFill="1" applyBorder="1" applyAlignment="1">
      <alignment horizontal="center"/>
    </xf>
    <xf numFmtId="3" fontId="0" fillId="6" borderId="0" xfId="0" applyNumberFormat="1" applyFont="1" applyFill="1" applyBorder="1" applyAlignment="1">
      <alignment horizontal="center"/>
    </xf>
    <xf numFmtId="9" fontId="0" fillId="6" borderId="0" xfId="1" applyFont="1" applyFill="1" applyBorder="1" applyAlignment="1">
      <alignment horizontal="center"/>
    </xf>
    <xf numFmtId="9" fontId="0" fillId="6" borderId="11" xfId="1" applyFont="1" applyFill="1" applyBorder="1" applyAlignment="1">
      <alignment horizontal="center"/>
    </xf>
    <xf numFmtId="0" fontId="0" fillId="6" borderId="9" xfId="0" applyFill="1" applyBorder="1"/>
    <xf numFmtId="0" fontId="0" fillId="0" borderId="9" xfId="0" applyBorder="1"/>
    <xf numFmtId="0" fontId="0" fillId="0" borderId="0" xfId="0" applyBorder="1"/>
    <xf numFmtId="3" fontId="0" fillId="0" borderId="9" xfId="0" applyNumberFormat="1" applyBorder="1" applyAlignment="1">
      <alignment horizontal="center"/>
    </xf>
    <xf numFmtId="9" fontId="0" fillId="0" borderId="10" xfId="1" applyFont="1" applyBorder="1" applyAlignment="1">
      <alignment horizontal="center"/>
    </xf>
    <xf numFmtId="3" fontId="0" fillId="0" borderId="0" xfId="1" applyNumberFormat="1" applyFont="1" applyBorder="1" applyAlignment="1">
      <alignment horizontal="center"/>
    </xf>
    <xf numFmtId="3" fontId="3" fillId="0" borderId="0" xfId="0" applyNumberFormat="1" applyFont="1" applyBorder="1" applyAlignment="1">
      <alignment horizontal="center"/>
    </xf>
    <xf numFmtId="9" fontId="0" fillId="0" borderId="0" xfId="1" applyFont="1" applyBorder="1" applyAlignment="1">
      <alignment horizontal="center"/>
    </xf>
    <xf numFmtId="0" fontId="0" fillId="0" borderId="11" xfId="0" applyBorder="1" applyAlignment="1">
      <alignment horizontal="center"/>
    </xf>
    <xf numFmtId="3" fontId="0" fillId="6" borderId="0" xfId="1" applyNumberFormat="1" applyFont="1" applyFill="1" applyBorder="1" applyAlignment="1">
      <alignment horizontal="center"/>
    </xf>
    <xf numFmtId="0" fontId="0" fillId="6" borderId="0" xfId="0" applyFont="1" applyFill="1" applyBorder="1"/>
    <xf numFmtId="3" fontId="0" fillId="15" borderId="0" xfId="1" applyNumberFormat="1" applyFont="1" applyFill="1" applyBorder="1" applyAlignment="1">
      <alignment horizontal="center"/>
    </xf>
    <xf numFmtId="0" fontId="8" fillId="16" borderId="9" xfId="0" applyFont="1" applyFill="1" applyBorder="1"/>
    <xf numFmtId="0" fontId="3" fillId="16" borderId="0" xfId="0" applyFont="1" applyFill="1" applyBorder="1"/>
    <xf numFmtId="3" fontId="3" fillId="16" borderId="9" xfId="0" applyNumberFormat="1" applyFont="1" applyFill="1" applyBorder="1" applyAlignment="1">
      <alignment horizontal="center"/>
    </xf>
    <xf numFmtId="9" fontId="3" fillId="16" borderId="10" xfId="1" applyFont="1" applyFill="1" applyBorder="1" applyAlignment="1">
      <alignment horizontal="center"/>
    </xf>
    <xf numFmtId="3" fontId="3" fillId="16" borderId="0" xfId="0" applyNumberFormat="1" applyFont="1" applyFill="1" applyBorder="1" applyAlignment="1">
      <alignment horizontal="center"/>
    </xf>
    <xf numFmtId="9" fontId="3" fillId="16" borderId="0" xfId="1" applyFont="1" applyFill="1" applyBorder="1" applyAlignment="1">
      <alignment horizontal="center"/>
    </xf>
    <xf numFmtId="9" fontId="3" fillId="17" borderId="11" xfId="1" applyFont="1" applyFill="1" applyBorder="1" applyAlignment="1">
      <alignment horizontal="center"/>
    </xf>
    <xf numFmtId="0" fontId="8" fillId="16" borderId="12" xfId="0" applyFont="1" applyFill="1" applyBorder="1"/>
    <xf numFmtId="0" fontId="3" fillId="16" borderId="13" xfId="0" applyFont="1" applyFill="1" applyBorder="1"/>
    <xf numFmtId="3" fontId="3" fillId="16" borderId="12" xfId="0" applyNumberFormat="1" applyFont="1" applyFill="1" applyBorder="1" applyAlignment="1">
      <alignment horizontal="center"/>
    </xf>
    <xf numFmtId="9" fontId="3" fillId="16" borderId="14" xfId="1" applyFont="1" applyFill="1" applyBorder="1" applyAlignment="1">
      <alignment horizontal="center"/>
    </xf>
    <xf numFmtId="3" fontId="3" fillId="16" borderId="13" xfId="0" applyNumberFormat="1" applyFont="1" applyFill="1" applyBorder="1" applyAlignment="1">
      <alignment horizontal="center"/>
    </xf>
    <xf numFmtId="9" fontId="3" fillId="16" borderId="13" xfId="1" applyFont="1" applyFill="1" applyBorder="1" applyAlignment="1">
      <alignment horizontal="center"/>
    </xf>
    <xf numFmtId="9" fontId="3" fillId="17" borderId="15" xfId="1" applyFont="1" applyFill="1" applyBorder="1" applyAlignment="1">
      <alignment horizontal="center"/>
    </xf>
    <xf numFmtId="0" fontId="8" fillId="5" borderId="0" xfId="0" applyFont="1" applyFill="1" applyBorder="1"/>
    <xf numFmtId="3" fontId="8" fillId="5" borderId="0" xfId="0" applyNumberFormat="1" applyFont="1" applyFill="1" applyBorder="1" applyAlignment="1">
      <alignment horizontal="center"/>
    </xf>
    <xf numFmtId="9" fontId="8" fillId="5" borderId="0" xfId="1" applyFont="1" applyFill="1" applyBorder="1" applyAlignment="1">
      <alignment horizontal="center"/>
    </xf>
    <xf numFmtId="9" fontId="6" fillId="5" borderId="0" xfId="1" applyFont="1" applyFill="1" applyBorder="1" applyAlignment="1">
      <alignment horizontal="center"/>
    </xf>
    <xf numFmtId="0" fontId="0" fillId="18" borderId="0" xfId="0" applyFill="1"/>
    <xf numFmtId="3" fontId="0" fillId="18" borderId="0" xfId="0" applyNumberFormat="1" applyFill="1" applyAlignment="1">
      <alignment horizontal="center"/>
    </xf>
    <xf numFmtId="9" fontId="0" fillId="18" borderId="0" xfId="1" applyFont="1" applyFill="1" applyAlignment="1">
      <alignment horizontal="center"/>
    </xf>
    <xf numFmtId="3" fontId="0" fillId="18" borderId="0" xfId="1" applyNumberFormat="1" applyFont="1" applyFill="1" applyAlignment="1">
      <alignment horizontal="center"/>
    </xf>
    <xf numFmtId="3" fontId="3" fillId="18" borderId="0" xfId="0" applyNumberFormat="1" applyFont="1" applyFill="1" applyAlignment="1">
      <alignment horizontal="center"/>
    </xf>
    <xf numFmtId="0" fontId="0" fillId="18" borderId="0" xfId="0" applyFill="1" applyAlignment="1">
      <alignment horizontal="center"/>
    </xf>
    <xf numFmtId="0" fontId="8" fillId="5" borderId="0" xfId="0" applyFont="1" applyFill="1" applyAlignment="1">
      <alignment horizontal="center" wrapText="1"/>
    </xf>
    <xf numFmtId="0" fontId="8" fillId="6" borderId="0" xfId="0" applyFont="1" applyFill="1" applyAlignment="1">
      <alignment horizontal="center" wrapText="1"/>
    </xf>
    <xf numFmtId="0" fontId="8" fillId="0" borderId="0" xfId="0" applyFont="1" applyAlignment="1">
      <alignment horizontal="center" wrapText="1"/>
    </xf>
    <xf numFmtId="3" fontId="3" fillId="13" borderId="0" xfId="0" applyNumberFormat="1" applyFont="1" applyFill="1" applyBorder="1" applyAlignment="1">
      <alignment horizontal="center" wrapText="1"/>
    </xf>
    <xf numFmtId="0" fontId="0" fillId="5" borderId="0" xfId="0" applyFill="1" applyAlignment="1">
      <alignment wrapText="1"/>
    </xf>
    <xf numFmtId="0" fontId="0" fillId="6" borderId="0" xfId="0" applyFill="1" applyAlignment="1">
      <alignment wrapText="1"/>
    </xf>
    <xf numFmtId="0" fontId="13" fillId="6" borderId="0" xfId="3" applyFill="1" applyAlignment="1">
      <alignment horizontal="center" wrapText="1"/>
    </xf>
    <xf numFmtId="0" fontId="0" fillId="0" borderId="0" xfId="0" applyAlignment="1">
      <alignment wrapText="1"/>
    </xf>
    <xf numFmtId="9" fontId="0" fillId="0" borderId="11" xfId="1" applyFont="1" applyBorder="1" applyAlignment="1">
      <alignment horizontal="center"/>
    </xf>
    <xf numFmtId="0" fontId="6" fillId="5" borderId="0" xfId="0" applyFont="1" applyFill="1"/>
    <xf numFmtId="0" fontId="6" fillId="6" borderId="0" xfId="0" applyFont="1" applyFill="1"/>
    <xf numFmtId="9" fontId="0" fillId="0" borderId="15" xfId="1" applyFont="1" applyBorder="1" applyAlignment="1">
      <alignment horizontal="center"/>
    </xf>
    <xf numFmtId="0" fontId="0" fillId="18" borderId="0" xfId="0" applyFill="1" applyBorder="1"/>
    <xf numFmtId="3" fontId="0" fillId="18" borderId="0" xfId="0" applyNumberFormat="1" applyFill="1" applyBorder="1" applyAlignment="1">
      <alignment horizontal="center"/>
    </xf>
    <xf numFmtId="9" fontId="0" fillId="18" borderId="0" xfId="1" applyFont="1" applyFill="1" applyBorder="1" applyAlignment="1">
      <alignment horizontal="center"/>
    </xf>
    <xf numFmtId="3" fontId="0" fillId="18" borderId="0" xfId="1" applyNumberFormat="1" applyFont="1" applyFill="1" applyBorder="1" applyAlignment="1">
      <alignment horizontal="center"/>
    </xf>
    <xf numFmtId="0" fontId="8" fillId="6" borderId="16" xfId="0" applyFont="1" applyFill="1" applyBorder="1"/>
    <xf numFmtId="0" fontId="0" fillId="6" borderId="17" xfId="0" applyFill="1" applyBorder="1"/>
    <xf numFmtId="3" fontId="0" fillId="19" borderId="4" xfId="0" applyNumberFormat="1" applyFill="1" applyBorder="1" applyAlignment="1" applyProtection="1">
      <alignment horizontal="center"/>
      <protection locked="0"/>
    </xf>
    <xf numFmtId="9" fontId="0" fillId="6" borderId="18" xfId="1" applyFont="1" applyFill="1" applyBorder="1" applyAlignment="1">
      <alignment horizontal="center"/>
    </xf>
    <xf numFmtId="3" fontId="0" fillId="15" borderId="16" xfId="0" applyNumberFormat="1" applyFill="1" applyBorder="1" applyAlignment="1">
      <alignment horizontal="center"/>
    </xf>
    <xf numFmtId="0" fontId="0" fillId="15" borderId="17" xfId="0" applyFill="1" applyBorder="1" applyAlignment="1">
      <alignment horizontal="center"/>
    </xf>
    <xf numFmtId="9" fontId="0" fillId="15" borderId="17" xfId="1" applyFont="1" applyFill="1" applyBorder="1" applyAlignment="1">
      <alignment horizontal="center"/>
    </xf>
    <xf numFmtId="3" fontId="0" fillId="15" borderId="19" xfId="0" applyNumberFormat="1" applyFill="1" applyBorder="1" applyAlignment="1">
      <alignment horizontal="center"/>
    </xf>
    <xf numFmtId="9" fontId="0" fillId="15" borderId="20" xfId="1" applyFont="1" applyFill="1" applyBorder="1" applyAlignment="1">
      <alignment horizontal="center"/>
    </xf>
    <xf numFmtId="3" fontId="0" fillId="6" borderId="17" xfId="0" applyNumberFormat="1" applyFont="1" applyFill="1" applyBorder="1" applyAlignment="1">
      <alignment horizontal="center"/>
    </xf>
    <xf numFmtId="9" fontId="0" fillId="6" borderId="17" xfId="1" applyFont="1" applyFill="1" applyBorder="1" applyAlignment="1">
      <alignment horizontal="center"/>
    </xf>
    <xf numFmtId="9" fontId="0" fillId="6" borderId="21" xfId="1" applyFont="1" applyFill="1" applyBorder="1" applyAlignment="1">
      <alignment horizontal="center"/>
    </xf>
    <xf numFmtId="9" fontId="0" fillId="15" borderId="0" xfId="1" applyFont="1" applyFill="1" applyBorder="1" applyAlignment="1">
      <alignment horizontal="center"/>
    </xf>
    <xf numFmtId="3" fontId="0" fillId="15" borderId="22" xfId="0" applyNumberFormat="1" applyFill="1" applyBorder="1" applyAlignment="1">
      <alignment horizontal="center"/>
    </xf>
    <xf numFmtId="9" fontId="0" fillId="15" borderId="23" xfId="1" applyFont="1" applyFill="1" applyBorder="1" applyAlignment="1">
      <alignment horizontal="center"/>
    </xf>
    <xf numFmtId="0" fontId="0" fillId="6" borderId="24" xfId="0" applyFill="1" applyBorder="1"/>
    <xf numFmtId="0" fontId="0" fillId="6" borderId="25" xfId="0" applyFill="1" applyBorder="1"/>
    <xf numFmtId="3" fontId="0" fillId="6" borderId="24" xfId="0" applyNumberFormat="1" applyFill="1" applyBorder="1" applyAlignment="1">
      <alignment horizontal="center"/>
    </xf>
    <xf numFmtId="9" fontId="0" fillId="6" borderId="26" xfId="1" applyFont="1" applyFill="1" applyBorder="1" applyAlignment="1">
      <alignment horizontal="center"/>
    </xf>
    <xf numFmtId="3" fontId="0" fillId="15" borderId="24" xfId="0" applyNumberFormat="1" applyFill="1" applyBorder="1" applyAlignment="1">
      <alignment horizontal="center"/>
    </xf>
    <xf numFmtId="0" fontId="0" fillId="15" borderId="25" xfId="0" applyFill="1" applyBorder="1" applyAlignment="1">
      <alignment horizontal="center"/>
    </xf>
    <xf numFmtId="9" fontId="0" fillId="15" borderId="25" xfId="1" applyFont="1" applyFill="1" applyBorder="1" applyAlignment="1">
      <alignment horizontal="center"/>
    </xf>
    <xf numFmtId="3" fontId="0" fillId="6" borderId="25" xfId="0" applyNumberFormat="1" applyFont="1" applyFill="1" applyBorder="1" applyAlignment="1">
      <alignment horizontal="center"/>
    </xf>
    <xf numFmtId="9" fontId="0" fillId="6" borderId="25" xfId="1" applyFont="1" applyFill="1" applyBorder="1" applyAlignment="1">
      <alignment horizontal="center"/>
    </xf>
    <xf numFmtId="9" fontId="0" fillId="6" borderId="27" xfId="1" applyFont="1" applyFill="1" applyBorder="1" applyAlignment="1">
      <alignment horizontal="center"/>
    </xf>
    <xf numFmtId="9" fontId="0" fillId="0" borderId="11" xfId="1" applyFont="1" applyFill="1" applyBorder="1" applyAlignment="1">
      <alignment horizontal="center"/>
    </xf>
    <xf numFmtId="0" fontId="8" fillId="6" borderId="19" xfId="0" applyFont="1" applyFill="1" applyBorder="1"/>
    <xf numFmtId="3" fontId="0" fillId="19" borderId="4" xfId="1" applyNumberFormat="1" applyFont="1" applyFill="1" applyBorder="1" applyAlignment="1" applyProtection="1">
      <alignment horizontal="center"/>
      <protection locked="0"/>
    </xf>
    <xf numFmtId="9" fontId="0" fillId="6" borderId="28" xfId="1" applyFont="1" applyFill="1" applyBorder="1" applyAlignment="1">
      <alignment horizontal="center"/>
    </xf>
    <xf numFmtId="0" fontId="0" fillId="6" borderId="22" xfId="0" applyFill="1" applyBorder="1"/>
    <xf numFmtId="9" fontId="0" fillId="6" borderId="29" xfId="1" applyFont="1" applyFill="1" applyBorder="1" applyAlignment="1">
      <alignment horizontal="center"/>
    </xf>
    <xf numFmtId="0" fontId="0" fillId="6" borderId="30" xfId="0" applyFill="1" applyBorder="1"/>
    <xf numFmtId="3" fontId="0" fillId="6" borderId="25" xfId="1" applyNumberFormat="1" applyFont="1" applyFill="1" applyBorder="1" applyAlignment="1">
      <alignment horizontal="center"/>
    </xf>
    <xf numFmtId="9" fontId="0" fillId="6" borderId="31" xfId="1" applyFont="1" applyFill="1" applyBorder="1" applyAlignment="1">
      <alignment horizontal="center"/>
    </xf>
    <xf numFmtId="3" fontId="0" fillId="6" borderId="19" xfId="0" applyNumberFormat="1" applyFont="1" applyFill="1" applyBorder="1" applyAlignment="1">
      <alignment horizontal="center"/>
    </xf>
    <xf numFmtId="9" fontId="0" fillId="6" borderId="20" xfId="1" applyFont="1" applyFill="1" applyBorder="1" applyAlignment="1">
      <alignment horizontal="center"/>
    </xf>
    <xf numFmtId="3" fontId="0" fillId="6" borderId="22" xfId="0" applyNumberFormat="1" applyFont="1" applyFill="1" applyBorder="1" applyAlignment="1">
      <alignment horizontal="center"/>
    </xf>
    <xf numFmtId="9" fontId="0" fillId="6" borderId="23" xfId="1" applyFont="1" applyFill="1" applyBorder="1" applyAlignment="1">
      <alignment horizontal="center"/>
    </xf>
    <xf numFmtId="3" fontId="0" fillId="6" borderId="30" xfId="0" applyNumberFormat="1" applyFont="1" applyFill="1" applyBorder="1" applyAlignment="1">
      <alignment horizontal="center"/>
    </xf>
    <xf numFmtId="9" fontId="0" fillId="6" borderId="32" xfId="1" applyFont="1" applyFill="1" applyBorder="1" applyAlignment="1">
      <alignment horizontal="center"/>
    </xf>
    <xf numFmtId="3" fontId="0" fillId="15" borderId="30" xfId="0" applyNumberFormat="1" applyFill="1" applyBorder="1" applyAlignment="1">
      <alignment horizontal="center"/>
    </xf>
    <xf numFmtId="9" fontId="0" fillId="15" borderId="32" xfId="1" applyFont="1" applyFill="1" applyBorder="1" applyAlignment="1">
      <alignment horizontal="center"/>
    </xf>
    <xf numFmtId="0" fontId="0" fillId="6" borderId="17" xfId="0" applyFont="1" applyFill="1" applyBorder="1"/>
    <xf numFmtId="9" fontId="0" fillId="15" borderId="18" xfId="1" applyFont="1" applyFill="1" applyBorder="1" applyAlignment="1">
      <alignment horizontal="center"/>
    </xf>
    <xf numFmtId="3" fontId="0" fillId="15" borderId="17" xfId="1" applyNumberFormat="1" applyFont="1" applyFill="1" applyBorder="1" applyAlignment="1">
      <alignment horizontal="center"/>
    </xf>
    <xf numFmtId="3" fontId="0" fillId="19" borderId="33" xfId="0" applyNumberFormat="1" applyFill="1" applyBorder="1" applyAlignment="1" applyProtection="1">
      <alignment horizontal="center"/>
      <protection locked="0"/>
    </xf>
    <xf numFmtId="0" fontId="0" fillId="6" borderId="25" xfId="0" applyFont="1" applyFill="1" applyBorder="1"/>
    <xf numFmtId="9" fontId="0" fillId="15" borderId="26" xfId="1" applyFont="1" applyFill="1" applyBorder="1" applyAlignment="1">
      <alignment horizontal="center"/>
    </xf>
    <xf numFmtId="3" fontId="0" fillId="15" borderId="25" xfId="1" applyNumberFormat="1" applyFont="1" applyFill="1" applyBorder="1" applyAlignment="1">
      <alignment horizontal="center"/>
    </xf>
    <xf numFmtId="0" fontId="8" fillId="16" borderId="19" xfId="0" applyFont="1" applyFill="1" applyBorder="1"/>
    <xf numFmtId="0" fontId="3" fillId="16" borderId="17" xfId="0" applyFont="1" applyFill="1" applyBorder="1"/>
    <xf numFmtId="3" fontId="3" fillId="16" borderId="16" xfId="0" applyNumberFormat="1" applyFont="1" applyFill="1" applyBorder="1" applyAlignment="1">
      <alignment horizontal="center"/>
    </xf>
    <xf numFmtId="9" fontId="3" fillId="16" borderId="18" xfId="1" applyFont="1" applyFill="1" applyBorder="1" applyAlignment="1">
      <alignment horizontal="center"/>
    </xf>
    <xf numFmtId="3" fontId="3" fillId="16" borderId="17" xfId="0" applyNumberFormat="1" applyFont="1" applyFill="1" applyBorder="1" applyAlignment="1">
      <alignment horizontal="center"/>
    </xf>
    <xf numFmtId="9" fontId="3" fillId="16" borderId="17" xfId="1" applyFont="1" applyFill="1" applyBorder="1" applyAlignment="1">
      <alignment horizontal="center"/>
    </xf>
    <xf numFmtId="9" fontId="0" fillId="0" borderId="28" xfId="1" applyFont="1" applyFill="1" applyBorder="1" applyAlignment="1">
      <alignment horizontal="center"/>
    </xf>
    <xf numFmtId="0" fontId="8" fillId="16" borderId="22" xfId="0" applyFont="1" applyFill="1" applyBorder="1"/>
    <xf numFmtId="9" fontId="0" fillId="0" borderId="29" xfId="1" applyFont="1" applyFill="1" applyBorder="1" applyAlignment="1">
      <alignment horizontal="center"/>
    </xf>
    <xf numFmtId="0" fontId="8" fillId="16" borderId="30" xfId="0" applyFont="1" applyFill="1" applyBorder="1"/>
    <xf numFmtId="0" fontId="3" fillId="16" borderId="25" xfId="0" applyFont="1" applyFill="1" applyBorder="1"/>
    <xf numFmtId="3" fontId="3" fillId="16" borderId="24" xfId="0" applyNumberFormat="1" applyFont="1" applyFill="1" applyBorder="1" applyAlignment="1">
      <alignment horizontal="center"/>
    </xf>
    <xf numFmtId="9" fontId="3" fillId="16" borderId="26" xfId="1" applyFont="1" applyFill="1" applyBorder="1" applyAlignment="1">
      <alignment horizontal="center"/>
    </xf>
    <xf numFmtId="3" fontId="3" fillId="16" borderId="25" xfId="0" applyNumberFormat="1" applyFont="1" applyFill="1" applyBorder="1" applyAlignment="1">
      <alignment horizontal="center"/>
    </xf>
    <xf numFmtId="9" fontId="3" fillId="16" borderId="25" xfId="1" applyFont="1" applyFill="1" applyBorder="1" applyAlignment="1">
      <alignment horizontal="center"/>
    </xf>
    <xf numFmtId="9" fontId="0" fillId="0" borderId="31" xfId="1" applyFont="1" applyFill="1" applyBorder="1" applyAlignment="1">
      <alignment horizontal="center"/>
    </xf>
    <xf numFmtId="3" fontId="0" fillId="6" borderId="0" xfId="0" applyNumberFormat="1" applyFill="1" applyAlignment="1">
      <alignment horizontal="center"/>
    </xf>
    <xf numFmtId="9" fontId="0" fillId="6" borderId="0" xfId="1" applyFont="1" applyFill="1" applyAlignment="1">
      <alignment horizontal="center"/>
    </xf>
    <xf numFmtId="3" fontId="0" fillId="6" borderId="0" xfId="1" applyNumberFormat="1" applyFont="1" applyFill="1" applyAlignment="1">
      <alignment horizontal="center"/>
    </xf>
    <xf numFmtId="3" fontId="3" fillId="6" borderId="0" xfId="0" applyNumberFormat="1" applyFont="1" applyFill="1" applyAlignment="1">
      <alignment horizontal="center"/>
    </xf>
    <xf numFmtId="3" fontId="0" fillId="0" borderId="0" xfId="0" applyNumberFormat="1" applyAlignment="1">
      <alignment horizontal="center"/>
    </xf>
    <xf numFmtId="9" fontId="0" fillId="0" borderId="0" xfId="1" applyFont="1" applyAlignment="1">
      <alignment horizontal="center"/>
    </xf>
    <xf numFmtId="3" fontId="0" fillId="0" borderId="0" xfId="1" applyNumberFormat="1" applyFont="1" applyAlignment="1">
      <alignment horizontal="center"/>
    </xf>
    <xf numFmtId="3" fontId="3" fillId="0" borderId="0" xfId="0" applyNumberFormat="1" applyFont="1" applyAlignment="1">
      <alignment horizontal="center"/>
    </xf>
    <xf numFmtId="0" fontId="0" fillId="5" borderId="0" xfId="0" applyFont="1" applyFill="1"/>
    <xf numFmtId="0" fontId="0" fillId="6" borderId="0" xfId="0" applyFont="1" applyFill="1"/>
    <xf numFmtId="0" fontId="8" fillId="0" borderId="34" xfId="0" applyFont="1" applyBorder="1"/>
    <xf numFmtId="0" fontId="8" fillId="0" borderId="35" xfId="0" applyFont="1" applyBorder="1"/>
    <xf numFmtId="0" fontId="6" fillId="0" borderId="6" xfId="0" applyFont="1" applyBorder="1" applyAlignment="1">
      <alignment horizontal="center"/>
    </xf>
    <xf numFmtId="0" fontId="8" fillId="0" borderId="7" xfId="0" applyFont="1" applyBorder="1" applyAlignment="1">
      <alignment horizontal="center"/>
    </xf>
    <xf numFmtId="0" fontId="8" fillId="0" borderId="9" xfId="0" applyFont="1" applyBorder="1"/>
    <xf numFmtId="0" fontId="8" fillId="0" borderId="36" xfId="0" applyFont="1" applyBorder="1"/>
    <xf numFmtId="0" fontId="8" fillId="8" borderId="37" xfId="0" applyFont="1" applyFill="1" applyBorder="1" applyAlignment="1">
      <alignment horizontal="center"/>
    </xf>
    <xf numFmtId="0" fontId="8" fillId="20" borderId="37" xfId="0" applyFont="1" applyFill="1" applyBorder="1" applyAlignment="1">
      <alignment horizontal="center"/>
    </xf>
    <xf numFmtId="0" fontId="8" fillId="10" borderId="37" xfId="0" applyFont="1" applyFill="1" applyBorder="1" applyAlignment="1">
      <alignment horizontal="center"/>
    </xf>
    <xf numFmtId="0" fontId="8" fillId="11" borderId="37" xfId="0" applyFont="1" applyFill="1" applyBorder="1" applyAlignment="1">
      <alignment horizontal="center"/>
    </xf>
    <xf numFmtId="0" fontId="8" fillId="13" borderId="38" xfId="0" applyFont="1" applyFill="1" applyBorder="1" applyAlignment="1">
      <alignment horizontal="center"/>
    </xf>
    <xf numFmtId="0" fontId="3" fillId="0" borderId="9" xfId="0" applyFont="1" applyBorder="1"/>
    <xf numFmtId="0" fontId="14" fillId="5" borderId="31" xfId="0" applyFont="1" applyFill="1" applyBorder="1"/>
    <xf numFmtId="1" fontId="15" fillId="5" borderId="33" xfId="0" applyNumberFormat="1" applyFont="1" applyFill="1" applyBorder="1" applyAlignment="1">
      <alignment horizontal="center"/>
    </xf>
    <xf numFmtId="1" fontId="15" fillId="5" borderId="39" xfId="0" applyNumberFormat="1" applyFont="1" applyFill="1" applyBorder="1" applyAlignment="1">
      <alignment horizontal="center"/>
    </xf>
    <xf numFmtId="0" fontId="0" fillId="0" borderId="9" xfId="0" applyFont="1" applyBorder="1"/>
    <xf numFmtId="0" fontId="14" fillId="5" borderId="28" xfId="0" applyFont="1" applyFill="1" applyBorder="1"/>
    <xf numFmtId="1" fontId="15" fillId="5" borderId="40" xfId="0" applyNumberFormat="1" applyFont="1" applyFill="1" applyBorder="1" applyAlignment="1">
      <alignment horizontal="center"/>
    </xf>
    <xf numFmtId="1" fontId="15" fillId="5" borderId="41" xfId="0" applyNumberFormat="1" applyFont="1" applyFill="1" applyBorder="1" applyAlignment="1">
      <alignment horizontal="center"/>
    </xf>
    <xf numFmtId="0" fontId="14" fillId="0" borderId="12" xfId="0" applyFont="1" applyFill="1" applyBorder="1"/>
    <xf numFmtId="0" fontId="14" fillId="20" borderId="36" xfId="0" applyFont="1" applyFill="1" applyBorder="1"/>
    <xf numFmtId="1" fontId="14" fillId="20" borderId="37" xfId="0" applyNumberFormat="1" applyFont="1" applyFill="1" applyBorder="1" applyAlignment="1">
      <alignment horizontal="center"/>
    </xf>
    <xf numFmtId="1" fontId="14" fillId="20" borderId="38" xfId="0" applyNumberFormat="1" applyFont="1" applyFill="1" applyBorder="1" applyAlignment="1">
      <alignment horizontal="center"/>
    </xf>
    <xf numFmtId="0" fontId="0" fillId="18" borderId="0" xfId="0" applyFont="1" applyFill="1"/>
    <xf numFmtId="0" fontId="13" fillId="6" borderId="0" xfId="3" applyFont="1" applyFill="1" applyAlignment="1">
      <alignment horizontal="center" wrapText="1"/>
    </xf>
    <xf numFmtId="0" fontId="3" fillId="5" borderId="0" xfId="0" applyFont="1" applyFill="1"/>
    <xf numFmtId="0" fontId="3" fillId="6" borderId="0" xfId="0" applyFont="1" applyFill="1"/>
    <xf numFmtId="0" fontId="15" fillId="5" borderId="0" xfId="0" applyFont="1" applyFill="1"/>
    <xf numFmtId="0" fontId="14" fillId="5" borderId="0" xfId="0" applyFont="1" applyFill="1"/>
    <xf numFmtId="0" fontId="15" fillId="5" borderId="0" xfId="0" applyFont="1" applyFill="1" applyAlignment="1">
      <alignment horizontal="center"/>
    </xf>
    <xf numFmtId="0" fontId="14" fillId="5" borderId="0" xfId="0" applyFont="1" applyFill="1" applyAlignment="1">
      <alignment horizontal="center"/>
    </xf>
    <xf numFmtId="0" fontId="0" fillId="0" borderId="0" xfId="0" applyFont="1"/>
    <xf numFmtId="0" fontId="14" fillId="0" borderId="31" xfId="0" applyFont="1" applyFill="1" applyBorder="1"/>
    <xf numFmtId="1" fontId="15" fillId="19" borderId="33" xfId="0" applyNumberFormat="1" applyFont="1" applyFill="1" applyBorder="1" applyAlignment="1" applyProtection="1">
      <alignment horizontal="center"/>
      <protection locked="0"/>
    </xf>
    <xf numFmtId="1" fontId="15" fillId="0" borderId="39" xfId="0" applyNumberFormat="1" applyFont="1" applyFill="1" applyBorder="1" applyAlignment="1" applyProtection="1">
      <alignment horizontal="center"/>
    </xf>
    <xf numFmtId="0" fontId="14" fillId="0" borderId="28" xfId="0" applyFont="1" applyFill="1" applyBorder="1"/>
    <xf numFmtId="1" fontId="15" fillId="19" borderId="40" xfId="0" applyNumberFormat="1" applyFont="1" applyFill="1" applyBorder="1" applyAlignment="1" applyProtection="1">
      <alignment horizontal="center"/>
      <protection locked="0"/>
    </xf>
    <xf numFmtId="1" fontId="15" fillId="0" borderId="41" xfId="0" applyNumberFormat="1" applyFont="1" applyFill="1" applyBorder="1" applyAlignment="1" applyProtection="1">
      <alignment horizontal="center"/>
    </xf>
    <xf numFmtId="0" fontId="3" fillId="5" borderId="0" xfId="0" applyFont="1" applyFill="1" applyAlignment="1">
      <alignment horizontal="center"/>
    </xf>
    <xf numFmtId="0" fontId="0" fillId="5" borderId="0" xfId="0" applyFont="1" applyFill="1" applyAlignment="1">
      <alignment horizontal="center"/>
    </xf>
    <xf numFmtId="0" fontId="8" fillId="0" borderId="16" xfId="0" applyFont="1" applyBorder="1"/>
    <xf numFmtId="0" fontId="6" fillId="0" borderId="17" xfId="0" applyFont="1" applyBorder="1"/>
    <xf numFmtId="0" fontId="3" fillId="21" borderId="19" xfId="0" applyFont="1" applyFill="1" applyBorder="1"/>
    <xf numFmtId="0" fontId="3" fillId="21" borderId="17" xfId="0" applyFont="1" applyFill="1" applyBorder="1"/>
    <xf numFmtId="0" fontId="0" fillId="21" borderId="17" xfId="0" applyFont="1" applyFill="1" applyBorder="1" applyAlignment="1">
      <alignment horizontal="center"/>
    </xf>
    <xf numFmtId="9" fontId="1" fillId="21" borderId="17" xfId="1" applyFont="1" applyFill="1" applyBorder="1" applyAlignment="1">
      <alignment horizontal="center"/>
    </xf>
    <xf numFmtId="0" fontId="0" fillId="15" borderId="19" xfId="0" applyFont="1" applyFill="1" applyBorder="1" applyAlignment="1">
      <alignment horizontal="center"/>
    </xf>
    <xf numFmtId="0" fontId="0" fillId="15" borderId="20" xfId="0" applyFont="1" applyFill="1" applyBorder="1" applyAlignment="1">
      <alignment horizontal="center"/>
    </xf>
    <xf numFmtId="1" fontId="0" fillId="21" borderId="17" xfId="0" applyNumberFormat="1" applyFont="1" applyFill="1" applyBorder="1" applyAlignment="1">
      <alignment horizontal="center"/>
    </xf>
    <xf numFmtId="9" fontId="1" fillId="21" borderId="20" xfId="1" applyFont="1" applyFill="1" applyBorder="1" applyAlignment="1">
      <alignment horizontal="center"/>
    </xf>
    <xf numFmtId="0" fontId="0" fillId="21" borderId="22" xfId="0" applyFont="1" applyFill="1" applyBorder="1"/>
    <xf numFmtId="0" fontId="3" fillId="21" borderId="0" xfId="0" applyFont="1" applyFill="1" applyBorder="1"/>
    <xf numFmtId="0" fontId="0" fillId="21" borderId="0" xfId="0" applyFont="1" applyFill="1" applyBorder="1" applyAlignment="1">
      <alignment horizontal="center"/>
    </xf>
    <xf numFmtId="9" fontId="1" fillId="21" borderId="0" xfId="1" applyFont="1" applyFill="1" applyBorder="1" applyAlignment="1">
      <alignment horizontal="center"/>
    </xf>
    <xf numFmtId="1" fontId="1" fillId="21" borderId="0" xfId="1" applyNumberFormat="1" applyFont="1" applyFill="1" applyBorder="1" applyAlignment="1">
      <alignment horizontal="center"/>
    </xf>
    <xf numFmtId="0" fontId="0" fillId="15" borderId="22" xfId="0" applyFont="1" applyFill="1" applyBorder="1" applyAlignment="1">
      <alignment horizontal="center"/>
    </xf>
    <xf numFmtId="0" fontId="0" fillId="15" borderId="23" xfId="0" applyFont="1" applyFill="1" applyBorder="1" applyAlignment="1">
      <alignment horizontal="center"/>
    </xf>
    <xf numFmtId="9" fontId="1" fillId="21" borderId="23" xfId="1" applyFont="1" applyFill="1" applyBorder="1" applyAlignment="1">
      <alignment horizontal="center"/>
    </xf>
    <xf numFmtId="0" fontId="0" fillId="21" borderId="30" xfId="0" applyFont="1" applyFill="1" applyBorder="1"/>
    <xf numFmtId="0" fontId="3" fillId="21" borderId="25" xfId="0" applyFont="1" applyFill="1" applyBorder="1"/>
    <xf numFmtId="0" fontId="0" fillId="21" borderId="25" xfId="0" applyFont="1" applyFill="1" applyBorder="1" applyAlignment="1">
      <alignment horizontal="center"/>
    </xf>
    <xf numFmtId="9" fontId="1" fillId="21" borderId="25" xfId="1" applyFont="1" applyFill="1" applyBorder="1" applyAlignment="1">
      <alignment horizontal="center"/>
    </xf>
    <xf numFmtId="1" fontId="1" fillId="21" borderId="25" xfId="1" applyNumberFormat="1" applyFont="1" applyFill="1" applyBorder="1" applyAlignment="1">
      <alignment horizontal="center"/>
    </xf>
    <xf numFmtId="1" fontId="0" fillId="21" borderId="25" xfId="0" applyNumberFormat="1" applyFont="1" applyFill="1" applyBorder="1" applyAlignment="1">
      <alignment horizontal="center"/>
    </xf>
    <xf numFmtId="9" fontId="1" fillId="21" borderId="32" xfId="1" applyFont="1" applyFill="1" applyBorder="1" applyAlignment="1">
      <alignment horizontal="center"/>
    </xf>
    <xf numFmtId="0" fontId="0" fillId="0" borderId="9" xfId="0" applyFont="1" applyFill="1" applyBorder="1"/>
    <xf numFmtId="0" fontId="3" fillId="0" borderId="0" xfId="0" applyFont="1" applyFill="1" applyBorder="1"/>
    <xf numFmtId="0" fontId="0" fillId="0" borderId="0" xfId="0" applyFont="1" applyFill="1" applyBorder="1" applyAlignment="1">
      <alignment horizontal="center"/>
    </xf>
    <xf numFmtId="9" fontId="1" fillId="0" borderId="0" xfId="1" applyFont="1" applyFill="1" applyBorder="1" applyAlignment="1">
      <alignment horizontal="center"/>
    </xf>
    <xf numFmtId="1" fontId="1" fillId="0" borderId="0" xfId="1" applyNumberFormat="1" applyFont="1" applyFill="1" applyBorder="1" applyAlignment="1">
      <alignment horizontal="center"/>
    </xf>
    <xf numFmtId="9" fontId="1" fillId="0" borderId="10" xfId="1" applyFont="1" applyFill="1" applyBorder="1" applyAlignment="1">
      <alignment horizontal="center"/>
    </xf>
    <xf numFmtId="0" fontId="3" fillId="22" borderId="19" xfId="0" applyFont="1" applyFill="1" applyBorder="1"/>
    <xf numFmtId="0" fontId="3" fillId="22" borderId="17" xfId="0" applyFont="1" applyFill="1" applyBorder="1"/>
    <xf numFmtId="0" fontId="0" fillId="22" borderId="17" xfId="0" applyFont="1" applyFill="1" applyBorder="1" applyAlignment="1">
      <alignment horizontal="center"/>
    </xf>
    <xf numFmtId="9" fontId="1" fillId="22" borderId="17" xfId="1" applyFont="1" applyFill="1" applyBorder="1" applyAlignment="1">
      <alignment horizontal="center"/>
    </xf>
    <xf numFmtId="1" fontId="1" fillId="22" borderId="17" xfId="1" applyNumberFormat="1" applyFont="1" applyFill="1" applyBorder="1" applyAlignment="1">
      <alignment horizontal="center"/>
    </xf>
    <xf numFmtId="1" fontId="0" fillId="22" borderId="17" xfId="0" applyNumberFormat="1" applyFont="1" applyFill="1" applyBorder="1" applyAlignment="1">
      <alignment horizontal="center"/>
    </xf>
    <xf numFmtId="9" fontId="1" fillId="22" borderId="20" xfId="1" applyFont="1" applyFill="1" applyBorder="1" applyAlignment="1">
      <alignment horizontal="center"/>
    </xf>
    <xf numFmtId="0" fontId="0" fillId="22" borderId="22" xfId="0" applyFont="1" applyFill="1" applyBorder="1"/>
    <xf numFmtId="0" fontId="3" fillId="22" borderId="0" xfId="0" applyFont="1" applyFill="1" applyBorder="1"/>
    <xf numFmtId="0" fontId="0" fillId="22" borderId="0" xfId="0" applyFont="1" applyFill="1" applyBorder="1" applyAlignment="1">
      <alignment horizontal="center"/>
    </xf>
    <xf numFmtId="9" fontId="1" fillId="22" borderId="0" xfId="1" applyFont="1" applyFill="1" applyBorder="1" applyAlignment="1">
      <alignment horizontal="center"/>
    </xf>
    <xf numFmtId="1" fontId="1" fillId="22" borderId="0" xfId="1" applyNumberFormat="1" applyFont="1" applyFill="1" applyBorder="1" applyAlignment="1">
      <alignment horizontal="center"/>
    </xf>
    <xf numFmtId="1" fontId="0" fillId="22" borderId="0" xfId="0" applyNumberFormat="1" applyFont="1" applyFill="1" applyBorder="1" applyAlignment="1">
      <alignment horizontal="center"/>
    </xf>
    <xf numFmtId="9" fontId="1" fillId="22" borderId="23" xfId="1" applyFont="1" applyFill="1" applyBorder="1" applyAlignment="1">
      <alignment horizontal="center"/>
    </xf>
    <xf numFmtId="0" fontId="0" fillId="22" borderId="30" xfId="0" applyFont="1" applyFill="1" applyBorder="1"/>
    <xf numFmtId="0" fontId="3" fillId="22" borderId="25" xfId="0" applyFont="1" applyFill="1" applyBorder="1"/>
    <xf numFmtId="0" fontId="0" fillId="22" borderId="25" xfId="0" applyFont="1" applyFill="1" applyBorder="1" applyAlignment="1">
      <alignment horizontal="center"/>
    </xf>
    <xf numFmtId="9" fontId="1" fillId="22" borderId="25" xfId="1" applyFont="1" applyFill="1" applyBorder="1" applyAlignment="1">
      <alignment horizontal="center"/>
    </xf>
    <xf numFmtId="1" fontId="1" fillId="22" borderId="25" xfId="1" applyNumberFormat="1" applyFont="1" applyFill="1" applyBorder="1" applyAlignment="1">
      <alignment horizontal="center"/>
    </xf>
    <xf numFmtId="1" fontId="0" fillId="22" borderId="25" xfId="0" applyNumberFormat="1" applyFont="1" applyFill="1" applyBorder="1" applyAlignment="1">
      <alignment horizontal="center"/>
    </xf>
    <xf numFmtId="9" fontId="1" fillId="22" borderId="32" xfId="1" applyFont="1" applyFill="1" applyBorder="1" applyAlignment="1">
      <alignment horizontal="center"/>
    </xf>
    <xf numFmtId="0" fontId="3" fillId="0" borderId="0" xfId="0" applyFont="1" applyBorder="1"/>
    <xf numFmtId="0" fontId="0" fillId="0" borderId="0" xfId="0" applyFont="1" applyBorder="1" applyAlignment="1">
      <alignment horizontal="center"/>
    </xf>
    <xf numFmtId="9" fontId="1" fillId="0" borderId="0" xfId="1" applyFont="1" applyBorder="1" applyAlignment="1">
      <alignment horizontal="center"/>
    </xf>
    <xf numFmtId="9" fontId="1" fillId="0" borderId="10" xfId="1" applyFont="1" applyBorder="1" applyAlignment="1">
      <alignment horizontal="center"/>
    </xf>
    <xf numFmtId="0" fontId="3" fillId="6" borderId="19" xfId="0" applyFont="1" applyFill="1" applyBorder="1"/>
    <xf numFmtId="0" fontId="3" fillId="6" borderId="17" xfId="0" applyFont="1" applyFill="1" applyBorder="1"/>
    <xf numFmtId="0" fontId="3" fillId="6" borderId="17" xfId="0" applyFont="1" applyFill="1" applyBorder="1" applyAlignment="1">
      <alignment horizontal="center"/>
    </xf>
    <xf numFmtId="9" fontId="3" fillId="6" borderId="17" xfId="1" applyFont="1" applyFill="1" applyBorder="1" applyAlignment="1">
      <alignment horizontal="center"/>
    </xf>
    <xf numFmtId="1" fontId="3" fillId="6" borderId="17" xfId="0" applyNumberFormat="1" applyFont="1" applyFill="1" applyBorder="1" applyAlignment="1">
      <alignment horizontal="center"/>
    </xf>
    <xf numFmtId="0" fontId="3" fillId="15" borderId="22" xfId="0" applyFont="1" applyFill="1" applyBorder="1" applyAlignment="1">
      <alignment horizontal="center"/>
    </xf>
    <xf numFmtId="0" fontId="3" fillId="15" borderId="23" xfId="0" applyFont="1" applyFill="1" applyBorder="1" applyAlignment="1">
      <alignment horizontal="center"/>
    </xf>
    <xf numFmtId="9" fontId="3" fillId="6" borderId="20" xfId="1" applyFont="1" applyFill="1" applyBorder="1" applyAlignment="1">
      <alignment horizontal="center"/>
    </xf>
    <xf numFmtId="0" fontId="3" fillId="6" borderId="22" xfId="0" applyFont="1" applyFill="1" applyBorder="1"/>
    <xf numFmtId="0" fontId="3" fillId="6" borderId="0" xfId="0" applyFont="1" applyFill="1" applyBorder="1"/>
    <xf numFmtId="0" fontId="3" fillId="6" borderId="0" xfId="0" applyFont="1" applyFill="1" applyBorder="1" applyAlignment="1">
      <alignment horizontal="center"/>
    </xf>
    <xf numFmtId="9" fontId="3" fillId="6" borderId="0" xfId="1" applyFont="1" applyFill="1" applyBorder="1" applyAlignment="1">
      <alignment horizontal="center"/>
    </xf>
    <xf numFmtId="1" fontId="3" fillId="6" borderId="0" xfId="0" applyNumberFormat="1" applyFont="1" applyFill="1" applyBorder="1" applyAlignment="1">
      <alignment horizontal="center"/>
    </xf>
    <xf numFmtId="9" fontId="3" fillId="15" borderId="23" xfId="1" applyFont="1" applyFill="1" applyBorder="1" applyAlignment="1">
      <alignment horizontal="center"/>
    </xf>
    <xf numFmtId="9" fontId="3" fillId="6" borderId="23" xfId="1" applyFont="1" applyFill="1" applyBorder="1" applyAlignment="1">
      <alignment horizontal="center"/>
    </xf>
    <xf numFmtId="0" fontId="3" fillId="6" borderId="30" xfId="0" applyFont="1" applyFill="1" applyBorder="1"/>
    <xf numFmtId="0" fontId="3" fillId="6" borderId="25" xfId="0" applyFont="1" applyFill="1" applyBorder="1"/>
    <xf numFmtId="0" fontId="3" fillId="6" borderId="25" xfId="0" applyFont="1" applyFill="1" applyBorder="1" applyAlignment="1">
      <alignment horizontal="center"/>
    </xf>
    <xf numFmtId="9" fontId="3" fillId="6" borderId="25" xfId="1" applyFont="1" applyFill="1" applyBorder="1" applyAlignment="1">
      <alignment horizontal="center"/>
    </xf>
    <xf numFmtId="1" fontId="3" fillId="6" borderId="25" xfId="0" applyNumberFormat="1" applyFont="1" applyFill="1" applyBorder="1" applyAlignment="1">
      <alignment horizontal="center"/>
    </xf>
    <xf numFmtId="0" fontId="3" fillId="15" borderId="30" xfId="0" applyFont="1" applyFill="1" applyBorder="1" applyAlignment="1">
      <alignment horizontal="center"/>
    </xf>
    <xf numFmtId="9" fontId="3" fillId="15" borderId="32" xfId="1" applyFont="1" applyFill="1" applyBorder="1" applyAlignment="1">
      <alignment horizontal="center"/>
    </xf>
    <xf numFmtId="9" fontId="3" fillId="6" borderId="32" xfId="1" applyFont="1" applyFill="1" applyBorder="1" applyAlignment="1">
      <alignment horizontal="center"/>
    </xf>
    <xf numFmtId="0" fontId="0" fillId="5" borderId="0" xfId="0" applyFont="1" applyFill="1" applyBorder="1"/>
    <xf numFmtId="0" fontId="3" fillId="5" borderId="0" xfId="0" applyFont="1" applyFill="1" applyBorder="1"/>
    <xf numFmtId="0" fontId="0" fillId="5" borderId="0" xfId="0" applyFont="1" applyFill="1" applyBorder="1" applyAlignment="1">
      <alignment horizontal="center"/>
    </xf>
    <xf numFmtId="9" fontId="3" fillId="5" borderId="0" xfId="1" applyFont="1" applyFill="1" applyBorder="1" applyAlignment="1">
      <alignment horizontal="center"/>
    </xf>
    <xf numFmtId="1" fontId="0" fillId="5" borderId="0" xfId="0" applyNumberFormat="1" applyFont="1" applyFill="1" applyBorder="1" applyAlignment="1">
      <alignment horizontal="center"/>
    </xf>
    <xf numFmtId="0" fontId="3" fillId="5" borderId="0" xfId="0" applyFont="1" applyFill="1" applyBorder="1" applyAlignment="1">
      <alignment horizontal="center"/>
    </xf>
    <xf numFmtId="9" fontId="0" fillId="5" borderId="0" xfId="1" applyFont="1" applyFill="1" applyBorder="1" applyAlignment="1">
      <alignment horizontal="center"/>
    </xf>
    <xf numFmtId="0" fontId="0" fillId="18" borderId="0" xfId="0" applyFont="1" applyFill="1" applyAlignment="1">
      <alignment horizontal="center"/>
    </xf>
    <xf numFmtId="0" fontId="3" fillId="18" borderId="0" xfId="0" applyFont="1" applyFill="1" applyAlignment="1">
      <alignment horizontal="center"/>
    </xf>
    <xf numFmtId="9" fontId="17" fillId="7" borderId="43" xfId="1" applyFont="1" applyFill="1" applyBorder="1" applyAlignment="1">
      <alignment horizontal="center"/>
    </xf>
    <xf numFmtId="1" fontId="0" fillId="19" borderId="4" xfId="0" applyNumberFormat="1" applyFont="1" applyFill="1" applyBorder="1" applyAlignment="1" applyProtection="1">
      <alignment horizontal="center"/>
      <protection locked="0"/>
    </xf>
    <xf numFmtId="1" fontId="1" fillId="19" borderId="4" xfId="1" applyNumberFormat="1" applyFont="1" applyFill="1" applyBorder="1" applyAlignment="1" applyProtection="1">
      <alignment horizontal="center"/>
      <protection locked="0"/>
    </xf>
    <xf numFmtId="0" fontId="3" fillId="6" borderId="0" xfId="0" applyFont="1" applyFill="1" applyAlignment="1">
      <alignment horizontal="center"/>
    </xf>
    <xf numFmtId="0" fontId="3" fillId="0" borderId="0" xfId="0" applyFont="1" applyAlignment="1">
      <alignment horizontal="center"/>
    </xf>
    <xf numFmtId="0" fontId="3" fillId="5" borderId="40" xfId="0" applyFont="1" applyFill="1" applyBorder="1" applyAlignment="1">
      <alignment wrapText="1"/>
    </xf>
    <xf numFmtId="0" fontId="3" fillId="23" borderId="40" xfId="0" applyFont="1" applyFill="1" applyBorder="1" applyAlignment="1">
      <alignment horizontal="center" wrapText="1"/>
    </xf>
    <xf numFmtId="0" fontId="3" fillId="5" borderId="44" xfId="0" applyFont="1" applyFill="1" applyBorder="1" applyAlignment="1">
      <alignment horizontal="center"/>
    </xf>
    <xf numFmtId="0" fontId="3" fillId="23" borderId="44" xfId="0" applyFont="1" applyFill="1" applyBorder="1" applyAlignment="1">
      <alignment horizontal="center" wrapText="1"/>
    </xf>
    <xf numFmtId="0" fontId="3" fillId="23" borderId="0" xfId="0" applyFont="1" applyFill="1" applyBorder="1" applyAlignment="1">
      <alignment horizontal="center" wrapText="1"/>
    </xf>
    <xf numFmtId="0" fontId="3" fillId="23" borderId="23" xfId="0" applyFont="1" applyFill="1" applyBorder="1" applyAlignment="1">
      <alignment horizontal="center" wrapText="1"/>
    </xf>
    <xf numFmtId="0" fontId="3" fillId="24" borderId="0" xfId="0" applyFont="1" applyFill="1" applyBorder="1" applyAlignment="1">
      <alignment horizontal="center" wrapText="1"/>
    </xf>
    <xf numFmtId="0" fontId="3" fillId="21" borderId="22" xfId="0" applyFont="1" applyFill="1" applyBorder="1" applyAlignment="1">
      <alignment horizontal="center" wrapText="1"/>
    </xf>
    <xf numFmtId="0" fontId="3" fillId="21" borderId="23" xfId="0" applyFont="1" applyFill="1" applyBorder="1" applyAlignment="1">
      <alignment horizontal="center" wrapText="1"/>
    </xf>
    <xf numFmtId="0" fontId="3" fillId="25" borderId="0" xfId="0" applyFont="1" applyFill="1" applyBorder="1" applyAlignment="1">
      <alignment horizontal="center" wrapText="1"/>
    </xf>
    <xf numFmtId="0" fontId="3" fillId="22" borderId="22" xfId="0" applyFont="1" applyFill="1" applyBorder="1" applyAlignment="1">
      <alignment horizontal="center" wrapText="1"/>
    </xf>
    <xf numFmtId="0" fontId="3" fillId="22" borderId="23" xfId="0" applyFont="1" applyFill="1" applyBorder="1" applyAlignment="1">
      <alignment horizontal="center" wrapText="1"/>
    </xf>
    <xf numFmtId="0" fontId="3" fillId="16" borderId="0" xfId="0" applyFont="1" applyFill="1" applyBorder="1" applyAlignment="1">
      <alignment horizontal="center" wrapText="1"/>
    </xf>
    <xf numFmtId="0" fontId="3" fillId="13" borderId="22" xfId="0" applyFont="1" applyFill="1" applyBorder="1" applyAlignment="1">
      <alignment horizontal="center" wrapText="1"/>
    </xf>
    <xf numFmtId="0" fontId="3" fillId="13" borderId="0" xfId="0" applyFont="1" applyFill="1" applyBorder="1" applyAlignment="1">
      <alignment horizontal="center" wrapText="1"/>
    </xf>
    <xf numFmtId="0" fontId="3" fillId="13" borderId="10" xfId="0" applyFont="1" applyFill="1" applyBorder="1" applyAlignment="1">
      <alignment horizontal="center" wrapText="1"/>
    </xf>
    <xf numFmtId="0" fontId="3" fillId="0" borderId="40" xfId="0" applyFont="1" applyBorder="1"/>
    <xf numFmtId="0" fontId="0" fillId="0" borderId="17" xfId="0" applyFont="1" applyBorder="1"/>
    <xf numFmtId="9" fontId="0" fillId="0" borderId="20" xfId="1" applyFont="1" applyBorder="1"/>
    <xf numFmtId="9" fontId="0" fillId="0" borderId="17" xfId="1" applyFont="1" applyBorder="1"/>
    <xf numFmtId="0" fontId="0" fillId="0" borderId="19" xfId="0" applyFont="1" applyBorder="1"/>
    <xf numFmtId="9" fontId="0" fillId="0" borderId="18" xfId="1" applyFont="1" applyBorder="1"/>
    <xf numFmtId="0" fontId="3" fillId="0" borderId="33" xfId="0" applyFont="1" applyBorder="1"/>
    <xf numFmtId="0" fontId="0" fillId="0" borderId="25" xfId="0" applyFont="1" applyBorder="1"/>
    <xf numFmtId="9" fontId="0" fillId="0" borderId="32" xfId="1" applyFont="1" applyBorder="1"/>
    <xf numFmtId="9" fontId="0" fillId="0" borderId="25" xfId="1" applyFont="1" applyBorder="1"/>
    <xf numFmtId="0" fontId="0" fillId="0" borderId="30" xfId="0" applyFont="1" applyBorder="1"/>
    <xf numFmtId="9" fontId="0" fillId="0" borderId="26" xfId="1" applyFont="1" applyBorder="1"/>
    <xf numFmtId="0" fontId="3" fillId="20" borderId="45" xfId="0" applyFont="1" applyFill="1" applyBorder="1"/>
    <xf numFmtId="0" fontId="3" fillId="20" borderId="4" xfId="0" applyFont="1" applyFill="1" applyBorder="1"/>
    <xf numFmtId="0" fontId="0" fillId="20" borderId="46" xfId="0" applyFont="1" applyFill="1" applyBorder="1"/>
    <xf numFmtId="0" fontId="0" fillId="20" borderId="47" xfId="0" applyFont="1" applyFill="1" applyBorder="1"/>
    <xf numFmtId="0" fontId="0" fillId="20" borderId="45" xfId="0" applyFont="1" applyFill="1" applyBorder="1"/>
    <xf numFmtId="0" fontId="0" fillId="20" borderId="48" xfId="0" applyFont="1" applyFill="1" applyBorder="1"/>
    <xf numFmtId="0" fontId="3" fillId="0" borderId="44" xfId="0" applyFont="1" applyBorder="1"/>
    <xf numFmtId="0" fontId="0" fillId="0" borderId="0" xfId="0" applyFont="1" applyBorder="1"/>
    <xf numFmtId="0" fontId="0" fillId="0" borderId="23" xfId="0" applyFont="1" applyBorder="1"/>
    <xf numFmtId="0" fontId="0" fillId="0" borderId="22" xfId="0" applyFont="1" applyBorder="1"/>
    <xf numFmtId="0" fontId="0" fillId="0" borderId="10" xfId="0" applyFont="1" applyBorder="1"/>
    <xf numFmtId="9" fontId="0" fillId="0" borderId="23" xfId="1" applyFont="1" applyBorder="1"/>
    <xf numFmtId="9" fontId="0" fillId="0" borderId="0" xfId="1" applyFont="1" applyBorder="1"/>
    <xf numFmtId="9" fontId="0" fillId="0" borderId="10" xfId="1" applyFont="1" applyBorder="1"/>
    <xf numFmtId="0" fontId="3" fillId="20" borderId="33" xfId="0" applyFont="1" applyFill="1" applyBorder="1"/>
    <xf numFmtId="0" fontId="0" fillId="20" borderId="9" xfId="0" applyFont="1" applyFill="1" applyBorder="1"/>
    <xf numFmtId="0" fontId="0" fillId="20" borderId="0" xfId="0" applyFont="1" applyFill="1" applyBorder="1"/>
    <xf numFmtId="0" fontId="0" fillId="20" borderId="10" xfId="0" applyFont="1" applyFill="1" applyBorder="1"/>
    <xf numFmtId="0" fontId="3" fillId="5" borderId="19" xfId="0" applyFont="1" applyFill="1" applyBorder="1"/>
    <xf numFmtId="0" fontId="0" fillId="5" borderId="17" xfId="0" applyFont="1" applyFill="1" applyBorder="1"/>
    <xf numFmtId="9" fontId="0" fillId="5" borderId="18" xfId="1" applyFont="1" applyFill="1" applyBorder="1"/>
    <xf numFmtId="0" fontId="3" fillId="5" borderId="22" xfId="0" applyFont="1" applyFill="1" applyBorder="1"/>
    <xf numFmtId="9" fontId="0" fillId="5" borderId="10" xfId="1" applyFont="1" applyFill="1" applyBorder="1"/>
    <xf numFmtId="0" fontId="3" fillId="20" borderId="12" xfId="0" applyFont="1" applyFill="1" applyBorder="1"/>
    <xf numFmtId="0" fontId="0" fillId="20" borderId="13" xfId="0" applyFont="1" applyFill="1" applyBorder="1"/>
    <xf numFmtId="0" fontId="3" fillId="6" borderId="49" xfId="0" applyFont="1" applyFill="1" applyBorder="1"/>
    <xf numFmtId="0" fontId="0" fillId="6" borderId="13" xfId="0" applyFont="1" applyFill="1" applyBorder="1"/>
    <xf numFmtId="0" fontId="0" fillId="6" borderId="14" xfId="0" applyFont="1" applyFill="1" applyBorder="1"/>
    <xf numFmtId="0" fontId="3" fillId="5" borderId="0" xfId="0" applyFont="1" applyFill="1" applyAlignment="1">
      <alignment wrapText="1"/>
    </xf>
    <xf numFmtId="0" fontId="3" fillId="6" borderId="0" xfId="0" applyFont="1" applyFill="1" applyAlignment="1">
      <alignment wrapText="1"/>
    </xf>
    <xf numFmtId="0" fontId="3" fillId="0" borderId="0" xfId="0" applyFont="1" applyAlignment="1">
      <alignment wrapText="1"/>
    </xf>
    <xf numFmtId="0" fontId="3" fillId="5" borderId="44" xfId="0" applyFont="1" applyFill="1" applyBorder="1" applyAlignment="1">
      <alignment horizontal="center" wrapText="1"/>
    </xf>
    <xf numFmtId="0" fontId="3" fillId="23" borderId="33" xfId="0" applyFont="1" applyFill="1" applyBorder="1" applyAlignment="1">
      <alignment horizontal="center" wrapText="1"/>
    </xf>
    <xf numFmtId="0" fontId="3" fillId="23" borderId="25" xfId="0" applyFont="1" applyFill="1" applyBorder="1" applyAlignment="1">
      <alignment horizontal="center" wrapText="1"/>
    </xf>
    <xf numFmtId="0" fontId="3" fillId="23" borderId="32" xfId="0" applyFont="1" applyFill="1" applyBorder="1" applyAlignment="1">
      <alignment horizontal="center" wrapText="1"/>
    </xf>
    <xf numFmtId="0" fontId="3" fillId="24" borderId="25" xfId="0" applyFont="1" applyFill="1" applyBorder="1" applyAlignment="1">
      <alignment horizontal="center" wrapText="1"/>
    </xf>
    <xf numFmtId="0" fontId="3" fillId="21" borderId="30" xfId="0" applyFont="1" applyFill="1" applyBorder="1" applyAlignment="1">
      <alignment horizontal="center" wrapText="1"/>
    </xf>
    <xf numFmtId="0" fontId="3" fillId="21" borderId="32" xfId="0" applyFont="1" applyFill="1" applyBorder="1" applyAlignment="1">
      <alignment horizontal="center" wrapText="1"/>
    </xf>
    <xf numFmtId="0" fontId="3" fillId="25" borderId="25" xfId="0" applyFont="1" applyFill="1" applyBorder="1" applyAlignment="1">
      <alignment horizontal="center" wrapText="1"/>
    </xf>
    <xf numFmtId="0" fontId="3" fillId="22" borderId="30" xfId="0" applyFont="1" applyFill="1" applyBorder="1" applyAlignment="1">
      <alignment horizontal="center" wrapText="1"/>
    </xf>
    <xf numFmtId="0" fontId="3" fillId="22" borderId="32" xfId="0" applyFont="1" applyFill="1" applyBorder="1" applyAlignment="1">
      <alignment horizontal="center" wrapText="1"/>
    </xf>
    <xf numFmtId="0" fontId="3" fillId="16" borderId="25" xfId="0" applyFont="1" applyFill="1" applyBorder="1" applyAlignment="1">
      <alignment horizontal="center" wrapText="1"/>
    </xf>
    <xf numFmtId="0" fontId="3" fillId="13" borderId="30" xfId="0" applyFont="1" applyFill="1" applyBorder="1" applyAlignment="1">
      <alignment horizontal="center" wrapText="1"/>
    </xf>
    <xf numFmtId="0" fontId="3" fillId="13" borderId="25" xfId="0" applyFont="1" applyFill="1" applyBorder="1" applyAlignment="1">
      <alignment horizontal="center" wrapText="1"/>
    </xf>
    <xf numFmtId="0" fontId="3" fillId="13" borderId="26" xfId="0" applyFont="1" applyFill="1" applyBorder="1" applyAlignment="1">
      <alignment horizontal="center" wrapText="1"/>
    </xf>
    <xf numFmtId="1" fontId="0" fillId="19" borderId="47" xfId="0" applyNumberFormat="1" applyFont="1" applyFill="1" applyBorder="1" applyProtection="1">
      <protection locked="0"/>
    </xf>
    <xf numFmtId="1" fontId="0" fillId="19" borderId="4" xfId="0" applyNumberFormat="1" applyFont="1" applyFill="1" applyBorder="1" applyProtection="1">
      <protection locked="0"/>
    </xf>
    <xf numFmtId="0" fontId="0" fillId="20" borderId="46" xfId="0" applyFont="1" applyFill="1" applyBorder="1" applyProtection="1"/>
    <xf numFmtId="0" fontId="12" fillId="5" borderId="0" xfId="0" applyFont="1" applyFill="1" applyAlignment="1">
      <alignment horizontal="center"/>
    </xf>
    <xf numFmtId="0" fontId="0" fillId="5" borderId="0" xfId="0" applyFill="1" applyAlignment="1">
      <alignment horizontal="left"/>
    </xf>
    <xf numFmtId="0" fontId="0" fillId="0" borderId="33" xfId="0" applyBorder="1" applyAlignment="1">
      <alignment wrapText="1"/>
    </xf>
    <xf numFmtId="0" fontId="0" fillId="0" borderId="33" xfId="0" applyBorder="1" applyAlignment="1">
      <alignment horizontal="left" wrapText="1"/>
    </xf>
    <xf numFmtId="0" fontId="0" fillId="0" borderId="33" xfId="0" applyBorder="1" applyAlignment="1">
      <alignment horizontal="center" wrapText="1"/>
    </xf>
    <xf numFmtId="0" fontId="0" fillId="0" borderId="10" xfId="0" applyBorder="1" applyAlignment="1">
      <alignment horizontal="center"/>
    </xf>
    <xf numFmtId="0" fontId="0" fillId="6" borderId="0" xfId="0" applyFill="1" applyAlignment="1">
      <alignment horizontal="left"/>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0" fillId="0" borderId="0" xfId="0" applyAlignment="1">
      <alignment horizontal="left" wrapText="1"/>
    </xf>
    <xf numFmtId="0" fontId="8" fillId="13" borderId="6" xfId="0" applyFont="1" applyFill="1" applyBorder="1" applyAlignment="1">
      <alignment horizontal="center" wrapText="1"/>
    </xf>
    <xf numFmtId="0" fontId="0" fillId="5" borderId="5" xfId="0" applyFill="1" applyBorder="1" applyAlignment="1">
      <alignment horizontal="left" vertical="top" wrapText="1"/>
    </xf>
    <xf numFmtId="0" fontId="0" fillId="5" borderId="6" xfId="0" applyFill="1" applyBorder="1" applyAlignment="1">
      <alignment horizontal="left" vertical="top" wrapText="1"/>
    </xf>
    <xf numFmtId="0" fontId="0" fillId="5" borderId="7" xfId="0" applyFill="1" applyBorder="1" applyAlignment="1">
      <alignment horizontal="left" vertical="top" wrapText="1"/>
    </xf>
    <xf numFmtId="0" fontId="0" fillId="5" borderId="9" xfId="0" applyFill="1" applyBorder="1" applyAlignment="1">
      <alignment horizontal="left" vertical="top" wrapText="1"/>
    </xf>
    <xf numFmtId="0" fontId="0" fillId="5" borderId="0" xfId="0" applyFill="1" applyBorder="1" applyAlignment="1">
      <alignment horizontal="left" vertical="top" wrapText="1"/>
    </xf>
    <xf numFmtId="0" fontId="0" fillId="5" borderId="10" xfId="0" applyFill="1" applyBorder="1" applyAlignment="1">
      <alignment horizontal="left" vertical="top" wrapText="1"/>
    </xf>
    <xf numFmtId="0" fontId="0" fillId="5" borderId="12" xfId="0" applyFill="1" applyBorder="1" applyAlignment="1">
      <alignment horizontal="left" vertical="top" wrapText="1"/>
    </xf>
    <xf numFmtId="0" fontId="0" fillId="5" borderId="13" xfId="0" applyFill="1" applyBorder="1" applyAlignment="1">
      <alignment horizontal="left" vertical="top" wrapText="1"/>
    </xf>
    <xf numFmtId="0" fontId="0" fillId="5" borderId="14" xfId="0" applyFill="1" applyBorder="1" applyAlignment="1">
      <alignment horizontal="left" vertical="top" wrapText="1"/>
    </xf>
    <xf numFmtId="3" fontId="8" fillId="8" borderId="5" xfId="0" applyNumberFormat="1" applyFont="1" applyFill="1" applyBorder="1" applyAlignment="1">
      <alignment horizontal="center" wrapText="1"/>
    </xf>
    <xf numFmtId="3" fontId="8" fillId="8" borderId="7" xfId="0" applyNumberFormat="1" applyFont="1" applyFill="1" applyBorder="1" applyAlignment="1">
      <alignment horizontal="center" wrapText="1"/>
    </xf>
    <xf numFmtId="3" fontId="8" fillId="9" borderId="5" xfId="0" applyNumberFormat="1" applyFont="1" applyFill="1" applyBorder="1" applyAlignment="1">
      <alignment horizontal="center" wrapText="1"/>
    </xf>
    <xf numFmtId="3" fontId="8" fillId="9" borderId="7" xfId="0" applyNumberFormat="1" applyFont="1" applyFill="1" applyBorder="1" applyAlignment="1">
      <alignment horizontal="center" wrapText="1"/>
    </xf>
    <xf numFmtId="3" fontId="8" fillId="10" borderId="5" xfId="0" applyNumberFormat="1" applyFont="1" applyFill="1" applyBorder="1" applyAlignment="1">
      <alignment horizontal="center" wrapText="1"/>
    </xf>
    <xf numFmtId="3" fontId="8" fillId="10" borderId="7" xfId="0" applyNumberFormat="1" applyFont="1" applyFill="1" applyBorder="1" applyAlignment="1">
      <alignment horizontal="center" wrapText="1"/>
    </xf>
    <xf numFmtId="3" fontId="8" fillId="11" borderId="5" xfId="0" applyNumberFormat="1" applyFont="1" applyFill="1" applyBorder="1" applyAlignment="1">
      <alignment horizontal="center" wrapText="1"/>
    </xf>
    <xf numFmtId="3" fontId="8" fillId="11" borderId="7" xfId="0" applyNumberFormat="1" applyFont="1" applyFill="1" applyBorder="1" applyAlignment="1">
      <alignment horizontal="center" wrapText="1"/>
    </xf>
    <xf numFmtId="3" fontId="8" fillId="12" borderId="5" xfId="0" applyNumberFormat="1" applyFont="1" applyFill="1" applyBorder="1" applyAlignment="1">
      <alignment horizontal="center" wrapText="1"/>
    </xf>
    <xf numFmtId="3" fontId="8" fillId="12" borderId="7" xfId="0" applyNumberFormat="1" applyFont="1" applyFill="1" applyBorder="1" applyAlignment="1">
      <alignment horizontal="center" wrapText="1"/>
    </xf>
    <xf numFmtId="0" fontId="0" fillId="5" borderId="5" xfId="0" applyFont="1" applyFill="1" applyBorder="1" applyAlignment="1">
      <alignment horizontal="left" vertical="top" wrapText="1"/>
    </xf>
    <xf numFmtId="0" fontId="0" fillId="5" borderId="6" xfId="0" applyFont="1" applyFill="1" applyBorder="1" applyAlignment="1">
      <alignment horizontal="left" vertical="top" wrapText="1"/>
    </xf>
    <xf numFmtId="0" fontId="0" fillId="5" borderId="7" xfId="0" applyFont="1" applyFill="1" applyBorder="1" applyAlignment="1">
      <alignment horizontal="left" vertical="top" wrapText="1"/>
    </xf>
    <xf numFmtId="0" fontId="0" fillId="5" borderId="9"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10" xfId="0" applyFont="1" applyFill="1" applyBorder="1" applyAlignment="1">
      <alignment horizontal="left" vertical="top" wrapText="1"/>
    </xf>
    <xf numFmtId="0" fontId="0" fillId="5" borderId="12" xfId="0" applyFont="1" applyFill="1" applyBorder="1" applyAlignment="1">
      <alignment horizontal="left" vertical="top" wrapText="1"/>
    </xf>
    <xf numFmtId="0" fontId="0" fillId="5" borderId="13" xfId="0" applyFont="1" applyFill="1" applyBorder="1" applyAlignment="1">
      <alignment horizontal="left" vertical="top" wrapText="1"/>
    </xf>
    <xf numFmtId="0" fontId="0" fillId="5" borderId="14" xfId="0" applyFont="1" applyFill="1" applyBorder="1" applyAlignment="1">
      <alignment horizontal="left" vertical="top" wrapText="1"/>
    </xf>
    <xf numFmtId="0" fontId="16" fillId="7" borderId="34" xfId="0" applyFont="1" applyFill="1" applyBorder="1" applyAlignment="1">
      <alignment horizontal="left"/>
    </xf>
    <xf numFmtId="0" fontId="16" fillId="7" borderId="42" xfId="0" applyFont="1" applyFill="1" applyBorder="1" applyAlignment="1">
      <alignment horizontal="left"/>
    </xf>
    <xf numFmtId="0" fontId="16" fillId="7" borderId="43" xfId="0" applyFont="1" applyFill="1" applyBorder="1" applyAlignment="1">
      <alignment horizontal="left"/>
    </xf>
    <xf numFmtId="0" fontId="8" fillId="8" borderId="40" xfId="0" applyFont="1" applyFill="1" applyBorder="1" applyAlignment="1">
      <alignment horizontal="center"/>
    </xf>
    <xf numFmtId="9" fontId="8" fillId="9" borderId="40" xfId="1" applyFont="1" applyFill="1" applyBorder="1" applyAlignment="1">
      <alignment horizontal="center" wrapText="1"/>
    </xf>
    <xf numFmtId="0" fontId="8" fillId="10" borderId="40" xfId="0" applyFont="1" applyFill="1" applyBorder="1" applyAlignment="1">
      <alignment horizontal="center"/>
    </xf>
    <xf numFmtId="0" fontId="8" fillId="11" borderId="40" xfId="0" applyFont="1" applyFill="1" applyBorder="1" applyAlignment="1">
      <alignment horizontal="center"/>
    </xf>
    <xf numFmtId="0" fontId="8" fillId="12" borderId="40" xfId="0" applyFont="1" applyFill="1" applyBorder="1" applyAlignment="1">
      <alignment horizontal="center"/>
    </xf>
    <xf numFmtId="0" fontId="8" fillId="13" borderId="40" xfId="0" applyFont="1" applyFill="1" applyBorder="1" applyAlignment="1">
      <alignment horizontal="center"/>
    </xf>
    <xf numFmtId="0" fontId="8" fillId="13" borderId="41" xfId="0" applyFont="1" applyFill="1" applyBorder="1" applyAlignment="1">
      <alignment horizontal="center"/>
    </xf>
    <xf numFmtId="0" fontId="3" fillId="23" borderId="17" xfId="0" applyFont="1" applyFill="1" applyBorder="1" applyAlignment="1">
      <alignment horizontal="center" wrapText="1"/>
    </xf>
    <xf numFmtId="0" fontId="3" fillId="23" borderId="20" xfId="0" applyFont="1" applyFill="1" applyBorder="1" applyAlignment="1">
      <alignment horizontal="center" wrapText="1"/>
    </xf>
    <xf numFmtId="0" fontId="3" fillId="24" borderId="19" xfId="0" applyFont="1" applyFill="1" applyBorder="1" applyAlignment="1">
      <alignment horizontal="center" wrapText="1"/>
    </xf>
    <xf numFmtId="0" fontId="3" fillId="24" borderId="20" xfId="0" applyFont="1" applyFill="1" applyBorder="1" applyAlignment="1">
      <alignment horizontal="center" wrapText="1"/>
    </xf>
    <xf numFmtId="0" fontId="3" fillId="21" borderId="19" xfId="0" applyFont="1" applyFill="1" applyBorder="1" applyAlignment="1">
      <alignment horizontal="center" wrapText="1"/>
    </xf>
    <xf numFmtId="0" fontId="3" fillId="21" borderId="20" xfId="0" applyFont="1" applyFill="1" applyBorder="1" applyAlignment="1">
      <alignment horizontal="center" wrapText="1"/>
    </xf>
    <xf numFmtId="0" fontId="3" fillId="25" borderId="0" xfId="0" applyFont="1" applyFill="1" applyBorder="1" applyAlignment="1">
      <alignment horizontal="center" wrapText="1"/>
    </xf>
    <xf numFmtId="0" fontId="3" fillId="22" borderId="19" xfId="0" applyFont="1" applyFill="1" applyBorder="1" applyAlignment="1">
      <alignment horizontal="center" wrapText="1"/>
    </xf>
    <xf numFmtId="0" fontId="3" fillId="22" borderId="20" xfId="0" applyFont="1" applyFill="1" applyBorder="1" applyAlignment="1">
      <alignment horizontal="center" wrapText="1"/>
    </xf>
    <xf numFmtId="0" fontId="3" fillId="16" borderId="19" xfId="0" applyFont="1" applyFill="1" applyBorder="1" applyAlignment="1">
      <alignment horizontal="center" wrapText="1"/>
    </xf>
    <xf numFmtId="0" fontId="3" fillId="16" borderId="20" xfId="0" applyFont="1" applyFill="1" applyBorder="1" applyAlignment="1">
      <alignment horizontal="center" wrapText="1"/>
    </xf>
    <xf numFmtId="0" fontId="3" fillId="13" borderId="19" xfId="0" applyFont="1" applyFill="1" applyBorder="1" applyAlignment="1">
      <alignment horizontal="center" wrapText="1"/>
    </xf>
    <xf numFmtId="0" fontId="3" fillId="13" borderId="17" xfId="0" applyFont="1" applyFill="1" applyBorder="1" applyAlignment="1">
      <alignment horizontal="center" wrapText="1"/>
    </xf>
    <xf numFmtId="0" fontId="3" fillId="13" borderId="18" xfId="0" applyFont="1" applyFill="1" applyBorder="1" applyAlignment="1">
      <alignment horizontal="center" wrapText="1"/>
    </xf>
    <xf numFmtId="0" fontId="3" fillId="25" borderId="17" xfId="0" applyFont="1" applyFill="1" applyBorder="1" applyAlignment="1">
      <alignment horizontal="center" wrapText="1"/>
    </xf>
    <xf numFmtId="0" fontId="0" fillId="5" borderId="19" xfId="0" applyFont="1" applyFill="1" applyBorder="1" applyAlignment="1">
      <alignment horizontal="left" vertical="top" wrapText="1"/>
    </xf>
    <xf numFmtId="0" fontId="0" fillId="5" borderId="17"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30" xfId="0" applyFont="1" applyFill="1" applyBorder="1" applyAlignment="1">
      <alignment horizontal="left" vertical="top" wrapText="1"/>
    </xf>
    <xf numFmtId="0" fontId="0" fillId="5" borderId="25" xfId="0" applyFont="1" applyFill="1" applyBorder="1" applyAlignment="1">
      <alignment horizontal="left" vertical="top" wrapText="1"/>
    </xf>
    <xf numFmtId="0" fontId="0" fillId="5" borderId="32" xfId="0" applyFont="1" applyFill="1" applyBorder="1" applyAlignment="1">
      <alignment horizontal="left" vertical="top" wrapText="1"/>
    </xf>
  </cellXfs>
  <cellStyles count="4">
    <cellStyle name="Accent5" xfId="2" builtinId="45"/>
    <cellStyle name="Hyperlink" xfId="3" builtinId="8"/>
    <cellStyle name="Normal" xfId="0" builtinId="0"/>
    <cellStyle name="Percent" xfId="1" builtinId="5"/>
  </cellStyles>
  <dxfs count="13">
    <dxf>
      <alignment horizontal="center" vertical="bottom" textRotation="0" indent="0" justifyLastLine="0" shrinkToFit="0" readingOrder="0"/>
      <border diagonalUp="0" diagonalDown="0" outline="0">
        <left/>
        <right style="medium">
          <color indexed="64"/>
        </right>
        <top/>
        <bottom/>
      </border>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center" vertical="bottom" textRotation="0" indent="0" justifyLastLine="0" shrinkToFit="0" readingOrder="0"/>
    </dxf>
    <dxf>
      <alignment horizontal="left" vertical="bottom" textRotation="0" wrapText="0" indent="0" justifyLastLine="0" shrinkToFit="0" readingOrder="0"/>
    </dxf>
    <dxf>
      <border diagonalUp="0" diagonalDown="0">
        <left style="medium">
          <color indexed="64"/>
        </left>
        <right/>
        <top/>
        <bottom/>
        <vertical/>
        <horizontal/>
      </border>
    </dxf>
    <dxf>
      <border outline="0">
        <top style="thin">
          <color indexed="64"/>
        </top>
        <bottom style="medium">
          <color indexed="64"/>
        </bottom>
      </border>
    </dxf>
    <dxf>
      <border outline="0">
        <bottom style="thin">
          <color indexed="64"/>
        </bottom>
      </border>
    </dxf>
    <dxf>
      <alignment horizontal="general" vertical="bottom" textRotation="0" wrapText="1" indent="0" justifyLastLine="0" shrinkToFit="0" readingOrder="0"/>
      <border diagonalUp="0" diagonalDown="0" outline="0">
        <left style="thin">
          <color indexed="64"/>
        </left>
        <right style="thin">
          <color indexed="64"/>
        </right>
        <top/>
        <bottom/>
      </border>
    </dxf>
    <dxf>
      <font>
        <b/>
        <i val="0"/>
      </font>
      <fill>
        <patternFill>
          <bgColor theme="9" tint="-0.24994659260841701"/>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FT Enrolments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17/18</c:v>
          </c:tx>
          <c:spPr>
            <a:solidFill>
              <a:schemeClr val="accent2"/>
            </a:solidFill>
            <a:ln>
              <a:noFill/>
            </a:ln>
            <a:effectLst/>
          </c:spPr>
          <c:invertIfNegative val="0"/>
          <c:cat>
            <c:strRef>
              <c:f>('Summary (ex ESK)'!$A$55,'Summary (ex ESK)'!$A$59,'Summary (ex ESK)'!$A$63,'Summary (ex ESK)'!$A$67)</c:f>
              <c:strCache>
                <c:ptCount val="4"/>
                <c:pt idx="0">
                  <c:v>Level 0-1</c:v>
                </c:pt>
                <c:pt idx="1">
                  <c:v>Level 2</c:v>
                </c:pt>
                <c:pt idx="2">
                  <c:v>Level 3</c:v>
                </c:pt>
                <c:pt idx="3">
                  <c:v>Level 4-8 Total</c:v>
                </c:pt>
              </c:strCache>
            </c:strRef>
          </c:cat>
          <c:val>
            <c:numRef>
              <c:f>('Summary (ex ESK)'!$M$5,'Summary (ex ESK)'!$M$9,'Summary (ex ESK)'!$M$13,'Summary (ex ESK)'!$M$17)</c:f>
              <c:numCache>
                <c:formatCode>#,##0</c:formatCode>
                <c:ptCount val="4"/>
                <c:pt idx="0">
                  <c:v>331</c:v>
                </c:pt>
                <c:pt idx="1">
                  <c:v>953</c:v>
                </c:pt>
                <c:pt idx="2">
                  <c:v>3125</c:v>
                </c:pt>
                <c:pt idx="3">
                  <c:v>1431</c:v>
                </c:pt>
              </c:numCache>
            </c:numRef>
          </c:val>
          <c:extLst>
            <c:ext xmlns:c16="http://schemas.microsoft.com/office/drawing/2014/chart" uri="{C3380CC4-5D6E-409C-BE32-E72D297353CC}">
              <c16:uniqueId val="{00000000-3FA0-46FD-9AC7-81B004FB7045}"/>
            </c:ext>
          </c:extLst>
        </c:ser>
        <c:ser>
          <c:idx val="0"/>
          <c:order val="1"/>
          <c:tx>
            <c:v>18/19</c:v>
          </c:tx>
          <c:spPr>
            <a:solidFill>
              <a:schemeClr val="accent1"/>
            </a:solidFill>
            <a:ln>
              <a:noFill/>
            </a:ln>
            <a:effectLst/>
          </c:spPr>
          <c:invertIfNegative val="0"/>
          <c:cat>
            <c:strRef>
              <c:f>('Summary (ex ESK)'!$A$55,'Summary (ex ESK)'!$A$59,'Summary (ex ESK)'!$A$63,'Summary (ex ESK)'!$A$67)</c:f>
              <c:strCache>
                <c:ptCount val="4"/>
                <c:pt idx="0">
                  <c:v>Level 0-1</c:v>
                </c:pt>
                <c:pt idx="1">
                  <c:v>Level 2</c:v>
                </c:pt>
                <c:pt idx="2">
                  <c:v>Level 3</c:v>
                </c:pt>
                <c:pt idx="3">
                  <c:v>Level 4-8 Total</c:v>
                </c:pt>
              </c:strCache>
            </c:strRef>
          </c:cat>
          <c:val>
            <c:numRef>
              <c:f>('Summary (ex ESK)'!$M$29,'Summary (ex ESK)'!$M$33,'Summary (ex ESK)'!$M$37,'Summary (ex ESK)'!$M$41)</c:f>
              <c:numCache>
                <c:formatCode>#,##0</c:formatCode>
                <c:ptCount val="4"/>
                <c:pt idx="0">
                  <c:v>321</c:v>
                </c:pt>
                <c:pt idx="1">
                  <c:v>1001</c:v>
                </c:pt>
                <c:pt idx="2">
                  <c:v>2945</c:v>
                </c:pt>
                <c:pt idx="3">
                  <c:v>1440</c:v>
                </c:pt>
              </c:numCache>
            </c:numRef>
          </c:val>
          <c:extLst>
            <c:ext xmlns:c16="http://schemas.microsoft.com/office/drawing/2014/chart" uri="{C3380CC4-5D6E-409C-BE32-E72D297353CC}">
              <c16:uniqueId val="{00000001-3FA0-46FD-9AC7-81B004FB7045}"/>
            </c:ext>
          </c:extLst>
        </c:ser>
        <c:ser>
          <c:idx val="2"/>
          <c:order val="2"/>
          <c:tx>
            <c:v>19/20</c:v>
          </c:tx>
          <c:spPr>
            <a:solidFill>
              <a:schemeClr val="accent3"/>
            </a:solidFill>
            <a:ln>
              <a:noFill/>
            </a:ln>
            <a:effectLst/>
          </c:spPr>
          <c:invertIfNegative val="0"/>
          <c:cat>
            <c:strRef>
              <c:f>('Summary (ex ESK)'!$A$55,'Summary (ex ESK)'!$A$59,'Summary (ex ESK)'!$A$63,'Summary (ex ESK)'!$A$67)</c:f>
              <c:strCache>
                <c:ptCount val="4"/>
                <c:pt idx="0">
                  <c:v>Level 0-1</c:v>
                </c:pt>
                <c:pt idx="1">
                  <c:v>Level 2</c:v>
                </c:pt>
                <c:pt idx="2">
                  <c:v>Level 3</c:v>
                </c:pt>
                <c:pt idx="3">
                  <c:v>Level 4-8 Total</c:v>
                </c:pt>
              </c:strCache>
            </c:strRef>
          </c:cat>
          <c:val>
            <c:numRef>
              <c:f>('Summary (ex ESK)'!$M$55,'Summary (ex ESK)'!$M$59,'Summary (ex ESK)'!$M$63,'Summary (ex ESK)'!$M$67)</c:f>
              <c:numCache>
                <c:formatCode>#,##0</c:formatCode>
                <c:ptCount val="4"/>
                <c:pt idx="0">
                  <c:v>284</c:v>
                </c:pt>
                <c:pt idx="1">
                  <c:v>936</c:v>
                </c:pt>
                <c:pt idx="2">
                  <c:v>3068</c:v>
                </c:pt>
                <c:pt idx="3">
                  <c:v>1559</c:v>
                </c:pt>
              </c:numCache>
            </c:numRef>
          </c:val>
          <c:extLst>
            <c:ext xmlns:c16="http://schemas.microsoft.com/office/drawing/2014/chart" uri="{C3380CC4-5D6E-409C-BE32-E72D297353CC}">
              <c16:uniqueId val="{00000002-3FA0-46FD-9AC7-81B004FB7045}"/>
            </c:ext>
          </c:extLst>
        </c:ser>
        <c:dLbls>
          <c:showLegendKey val="0"/>
          <c:showVal val="0"/>
          <c:showCatName val="0"/>
          <c:showSerName val="0"/>
          <c:showPercent val="0"/>
          <c:showBubbleSize val="0"/>
        </c:dLbls>
        <c:gapWidth val="150"/>
        <c:axId val="477094464"/>
        <c:axId val="477095120"/>
      </c:barChart>
      <c:catAx>
        <c:axId val="477094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7095120"/>
        <c:crosses val="autoZero"/>
        <c:auto val="1"/>
        <c:lblAlgn val="ctr"/>
        <c:lblOffset val="100"/>
        <c:noMultiLvlLbl val="0"/>
      </c:catAx>
      <c:valAx>
        <c:axId val="477095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709446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 FT Enrolments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18/19</c:v>
          </c:tx>
          <c:spPr>
            <a:solidFill>
              <a:srgbClr val="FFC000"/>
            </a:solidFill>
            <a:ln>
              <a:noFill/>
            </a:ln>
            <a:effectLst/>
          </c:spPr>
          <c:invertIfNegative val="0"/>
          <c:cat>
            <c:strRef>
              <c:f>'Summary (ex ESK)'!$C$53</c:f>
              <c:strCache>
                <c:ptCount val="1"/>
                <c:pt idx="0">
                  <c:v>TFS</c:v>
                </c:pt>
              </c:strCache>
            </c:strRef>
          </c:cat>
          <c:val>
            <c:numRef>
              <c:f>('Summary (ex ESK)'!$N$29,'Summary (ex ESK)'!$N$33,'Summary (ex ESK)'!$N$37,'Summary (ex ESK)'!$N$41)</c:f>
              <c:numCache>
                <c:formatCode>0%</c:formatCode>
                <c:ptCount val="4"/>
                <c:pt idx="0">
                  <c:v>5.6246714561065357E-2</c:v>
                </c:pt>
                <c:pt idx="1">
                  <c:v>0.17539863325740318</c:v>
                </c:pt>
                <c:pt idx="2">
                  <c:v>0.51603294200105132</c:v>
                </c:pt>
                <c:pt idx="3">
                  <c:v>0.25232171018048011</c:v>
                </c:pt>
              </c:numCache>
            </c:numRef>
          </c:val>
          <c:extLst>
            <c:ext xmlns:c16="http://schemas.microsoft.com/office/drawing/2014/chart" uri="{C3380CC4-5D6E-409C-BE32-E72D297353CC}">
              <c16:uniqueId val="{00000000-A5E3-48CE-A6AD-E4FD5D9C427C}"/>
            </c:ext>
          </c:extLst>
        </c:ser>
        <c:ser>
          <c:idx val="1"/>
          <c:order val="1"/>
          <c:tx>
            <c:v>17/18</c:v>
          </c:tx>
          <c:spPr>
            <a:solidFill>
              <a:schemeClr val="accent2"/>
            </a:solidFill>
            <a:ln>
              <a:noFill/>
            </a:ln>
            <a:effectLst/>
          </c:spPr>
          <c:invertIfNegative val="0"/>
          <c:cat>
            <c:strRef>
              <c:f>'Summary (ex ESK)'!$C$53</c:f>
              <c:strCache>
                <c:ptCount val="1"/>
                <c:pt idx="0">
                  <c:v>TFS</c:v>
                </c:pt>
              </c:strCache>
            </c:strRef>
          </c:cat>
          <c:val>
            <c:numRef>
              <c:f>('Summary (ex ESK)'!$N$5,'Summary (ex ESK)'!$N$9,'Summary (ex ESK)'!$N$13,'Summary (ex ESK)'!$N$17)</c:f>
              <c:numCache>
                <c:formatCode>0%</c:formatCode>
                <c:ptCount val="4"/>
                <c:pt idx="0">
                  <c:v>5.6678082191780825E-2</c:v>
                </c:pt>
                <c:pt idx="1">
                  <c:v>0.16318493150684932</c:v>
                </c:pt>
                <c:pt idx="2">
                  <c:v>0.5351027397260274</c:v>
                </c:pt>
                <c:pt idx="3">
                  <c:v>0.24503424657534248</c:v>
                </c:pt>
              </c:numCache>
            </c:numRef>
          </c:val>
          <c:extLst>
            <c:ext xmlns:c16="http://schemas.microsoft.com/office/drawing/2014/chart" uri="{C3380CC4-5D6E-409C-BE32-E72D297353CC}">
              <c16:uniqueId val="{00000001-A5E3-48CE-A6AD-E4FD5D9C427C}"/>
            </c:ext>
          </c:extLst>
        </c:ser>
        <c:ser>
          <c:idx val="2"/>
          <c:order val="2"/>
          <c:tx>
            <c:v>19/20</c:v>
          </c:tx>
          <c:spPr>
            <a:solidFill>
              <a:schemeClr val="accent3"/>
            </a:solidFill>
            <a:ln>
              <a:noFill/>
            </a:ln>
            <a:effectLst/>
          </c:spPr>
          <c:invertIfNegative val="0"/>
          <c:cat>
            <c:strRef>
              <c:f>'Summary (ex ESK)'!$C$53</c:f>
              <c:strCache>
                <c:ptCount val="1"/>
                <c:pt idx="0">
                  <c:v>TFS</c:v>
                </c:pt>
              </c:strCache>
            </c:strRef>
          </c:cat>
          <c:val>
            <c:numRef>
              <c:f>('Summary (ex ESK)'!$N$55,'Summary (ex ESK)'!$N$59,'Summary (ex ESK)'!$N$63,'Summary (ex ESK)'!$N$68)</c:f>
              <c:numCache>
                <c:formatCode>0%</c:formatCode>
                <c:ptCount val="4"/>
                <c:pt idx="0">
                  <c:v>4.8571917222507269E-2</c:v>
                </c:pt>
                <c:pt idx="1">
                  <c:v>0.16008209338122115</c:v>
                </c:pt>
                <c:pt idx="2">
                  <c:v>0.52471352830511375</c:v>
                </c:pt>
                <c:pt idx="3">
                  <c:v>0.1041882288001104</c:v>
                </c:pt>
              </c:numCache>
            </c:numRef>
          </c:val>
          <c:extLst>
            <c:ext xmlns:c16="http://schemas.microsoft.com/office/drawing/2014/chart" uri="{C3380CC4-5D6E-409C-BE32-E72D297353CC}">
              <c16:uniqueId val="{00000002-A5E3-48CE-A6AD-E4FD5D9C427C}"/>
            </c:ext>
          </c:extLst>
        </c:ser>
        <c:dLbls>
          <c:showLegendKey val="0"/>
          <c:showVal val="0"/>
          <c:showCatName val="0"/>
          <c:showSerName val="0"/>
          <c:showPercent val="0"/>
          <c:showBubbleSize val="0"/>
        </c:dLbls>
        <c:gapWidth val="150"/>
        <c:axId val="475845296"/>
        <c:axId val="475843656"/>
      </c:barChart>
      <c:catAx>
        <c:axId val="47584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843656"/>
        <c:crosses val="autoZero"/>
        <c:auto val="1"/>
        <c:lblAlgn val="ctr"/>
        <c:lblOffset val="100"/>
        <c:noMultiLvlLbl val="0"/>
      </c:catAx>
      <c:valAx>
        <c:axId val="4758436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5845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FT Enrols by Funding Stream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
          <c:order val="0"/>
          <c:tx>
            <c:v>17/18</c:v>
          </c:tx>
          <c:spPr>
            <a:solidFill>
              <a:schemeClr val="accent2"/>
            </a:solidFill>
            <a:ln>
              <a:noFill/>
            </a:ln>
            <a:effectLst/>
          </c:spPr>
          <c:invertIfNegative val="0"/>
          <c:cat>
            <c:strRef>
              <c:f>('Summary (ex ESK)'!$C$53,'Summary (ex ESK)'!$E$53,'Summary (ex ESK)'!$G$53,'Summary (ex ESK)'!$I$53,'Summary (ex ESK)'!$K$53)</c:f>
              <c:strCache>
                <c:ptCount val="5"/>
                <c:pt idx="0">
                  <c:v>TFS</c:v>
                </c:pt>
                <c:pt idx="1">
                  <c:v>Youth Traineeship</c:v>
                </c:pt>
                <c:pt idx="2">
                  <c:v> FE</c:v>
                </c:pt>
                <c:pt idx="3">
                  <c:v>Apprenticeship</c:v>
                </c:pt>
                <c:pt idx="4">
                  <c:v> HE</c:v>
                </c:pt>
              </c:strCache>
            </c:strRef>
          </c:cat>
          <c:val>
            <c:numRef>
              <c:f>('Summary (ex ESK)'!$C$21,'Summary (ex ESK)'!$E$21,'Summary (ex ESK)'!$G$21,'Summary (ex ESK)'!$I$21,'Summary (ex ESK)'!$K$21)</c:f>
              <c:numCache>
                <c:formatCode>#,##0</c:formatCode>
                <c:ptCount val="5"/>
                <c:pt idx="0">
                  <c:v>257</c:v>
                </c:pt>
                <c:pt idx="1">
                  <c:v>63</c:v>
                </c:pt>
                <c:pt idx="2">
                  <c:v>3667</c:v>
                </c:pt>
                <c:pt idx="3">
                  <c:v>422</c:v>
                </c:pt>
                <c:pt idx="4">
                  <c:v>1431</c:v>
                </c:pt>
              </c:numCache>
            </c:numRef>
          </c:val>
          <c:extLst>
            <c:ext xmlns:c16="http://schemas.microsoft.com/office/drawing/2014/chart" uri="{C3380CC4-5D6E-409C-BE32-E72D297353CC}">
              <c16:uniqueId val="{00000000-81D6-4D97-AC66-68B88B63ABD6}"/>
            </c:ext>
          </c:extLst>
        </c:ser>
        <c:ser>
          <c:idx val="0"/>
          <c:order val="1"/>
          <c:tx>
            <c:v>18/19</c:v>
          </c:tx>
          <c:spPr>
            <a:solidFill>
              <a:schemeClr val="accent1"/>
            </a:solidFill>
            <a:ln>
              <a:noFill/>
            </a:ln>
            <a:effectLst/>
          </c:spPr>
          <c:invertIfNegative val="0"/>
          <c:cat>
            <c:strRef>
              <c:f>('Summary (ex ESK)'!$C$53,'Summary (ex ESK)'!$E$53,'Summary (ex ESK)'!$G$53,'Summary (ex ESK)'!$I$53,'Summary (ex ESK)'!$K$53)</c:f>
              <c:strCache>
                <c:ptCount val="5"/>
                <c:pt idx="0">
                  <c:v>TFS</c:v>
                </c:pt>
                <c:pt idx="1">
                  <c:v>Youth Traineeship</c:v>
                </c:pt>
                <c:pt idx="2">
                  <c:v> FE</c:v>
                </c:pt>
                <c:pt idx="3">
                  <c:v>Apprenticeship</c:v>
                </c:pt>
                <c:pt idx="4">
                  <c:v> HE</c:v>
                </c:pt>
              </c:strCache>
            </c:strRef>
          </c:cat>
          <c:val>
            <c:numRef>
              <c:f>('Summary (ex ESK)'!$C$45,'Summary (ex ESK)'!$E$45,'Summary (ex ESK)'!$G$45,'Summary (ex ESK)'!$I$45,'Summary (ex ESK)'!$K$45)</c:f>
              <c:numCache>
                <c:formatCode>#,##0</c:formatCode>
                <c:ptCount val="5"/>
                <c:pt idx="0">
                  <c:v>200</c:v>
                </c:pt>
                <c:pt idx="1">
                  <c:v>0</c:v>
                </c:pt>
                <c:pt idx="2">
                  <c:v>3552</c:v>
                </c:pt>
                <c:pt idx="3">
                  <c:v>515</c:v>
                </c:pt>
                <c:pt idx="4">
                  <c:v>1440</c:v>
                </c:pt>
              </c:numCache>
            </c:numRef>
          </c:val>
          <c:extLst>
            <c:ext xmlns:c16="http://schemas.microsoft.com/office/drawing/2014/chart" uri="{C3380CC4-5D6E-409C-BE32-E72D297353CC}">
              <c16:uniqueId val="{00000001-81D6-4D97-AC66-68B88B63ABD6}"/>
            </c:ext>
          </c:extLst>
        </c:ser>
        <c:ser>
          <c:idx val="2"/>
          <c:order val="2"/>
          <c:tx>
            <c:v>19/20</c:v>
          </c:tx>
          <c:spPr>
            <a:solidFill>
              <a:schemeClr val="accent3"/>
            </a:solidFill>
            <a:ln>
              <a:noFill/>
            </a:ln>
            <a:effectLst/>
          </c:spPr>
          <c:invertIfNegative val="0"/>
          <c:cat>
            <c:strRef>
              <c:f>('Summary (ex ESK)'!$C$53,'Summary (ex ESK)'!$E$53,'Summary (ex ESK)'!$G$53,'Summary (ex ESK)'!$I$53,'Summary (ex ESK)'!$K$53)</c:f>
              <c:strCache>
                <c:ptCount val="5"/>
                <c:pt idx="0">
                  <c:v>TFS</c:v>
                </c:pt>
                <c:pt idx="1">
                  <c:v>Youth Traineeship</c:v>
                </c:pt>
                <c:pt idx="2">
                  <c:v> FE</c:v>
                </c:pt>
                <c:pt idx="3">
                  <c:v>Apprenticeship</c:v>
                </c:pt>
                <c:pt idx="4">
                  <c:v> HE</c:v>
                </c:pt>
              </c:strCache>
            </c:strRef>
          </c:cat>
          <c:val>
            <c:numRef>
              <c:f>('Summary (ex ESK)'!$C$71,'Summary (ex ESK)'!$E$71,'Summary (ex ESK)'!$G$71,'Summary (ex ESK)'!$I$71,'Summary (ex ESK)'!$K$71)</c:f>
              <c:numCache>
                <c:formatCode>#,##0</c:formatCode>
                <c:ptCount val="5"/>
                <c:pt idx="0">
                  <c:v>178</c:v>
                </c:pt>
                <c:pt idx="1">
                  <c:v>0</c:v>
                </c:pt>
                <c:pt idx="2">
                  <c:v>3527</c:v>
                </c:pt>
                <c:pt idx="3">
                  <c:v>583</c:v>
                </c:pt>
                <c:pt idx="4">
                  <c:v>1559</c:v>
                </c:pt>
              </c:numCache>
            </c:numRef>
          </c:val>
          <c:extLst>
            <c:ext xmlns:c16="http://schemas.microsoft.com/office/drawing/2014/chart" uri="{C3380CC4-5D6E-409C-BE32-E72D297353CC}">
              <c16:uniqueId val="{00000002-81D6-4D97-AC66-68B88B63ABD6}"/>
            </c:ext>
          </c:extLst>
        </c:ser>
        <c:dLbls>
          <c:showLegendKey val="0"/>
          <c:showVal val="0"/>
          <c:showCatName val="0"/>
          <c:showSerName val="0"/>
          <c:showPercent val="0"/>
          <c:showBubbleSize val="0"/>
        </c:dLbls>
        <c:gapWidth val="150"/>
        <c:axId val="1327643296"/>
        <c:axId val="1327650184"/>
      </c:barChart>
      <c:catAx>
        <c:axId val="132764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7650184"/>
        <c:crosses val="autoZero"/>
        <c:auto val="1"/>
        <c:lblAlgn val="ctr"/>
        <c:lblOffset val="100"/>
        <c:noMultiLvlLbl val="0"/>
      </c:catAx>
      <c:valAx>
        <c:axId val="132765018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Enrolments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764329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FT Enrols by Funding Stream %</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11"/>
          <c:order val="0"/>
          <c:tx>
            <c:v>17/18</c:v>
          </c:tx>
          <c:spPr>
            <a:solidFill>
              <a:schemeClr val="accent6">
                <a:lumMod val="60000"/>
              </a:schemeClr>
            </a:solidFill>
            <a:ln>
              <a:noFill/>
            </a:ln>
            <a:effectLst/>
          </c:spPr>
          <c:invertIfNegative val="0"/>
          <c:cat>
            <c:strRef>
              <c:f>('Summary (ex ESK)'!$C$3,'Summary (ex ESK)'!$E$3,'Summary (ex ESK)'!$G$3,'Summary (ex ESK)'!$I$3,'Summary (ex ESK)'!$K$3)</c:f>
              <c:strCache>
                <c:ptCount val="5"/>
                <c:pt idx="0">
                  <c:v>TFS</c:v>
                </c:pt>
                <c:pt idx="1">
                  <c:v>Youth Traineeship</c:v>
                </c:pt>
                <c:pt idx="2">
                  <c:v> FE</c:v>
                </c:pt>
                <c:pt idx="3">
                  <c:v>Apprenticeship</c:v>
                </c:pt>
                <c:pt idx="4">
                  <c:v> HE</c:v>
                </c:pt>
              </c:strCache>
            </c:strRef>
          </c:cat>
          <c:val>
            <c:numRef>
              <c:f>('Summary (ex ESK)'!$D$21,'Summary (ex ESK)'!$F$21,'Summary (ex ESK)'!$H$21,'Summary (ex ESK)'!$J$21,'Summary (ex ESK)'!$L$21)</c:f>
              <c:numCache>
                <c:formatCode>0%</c:formatCode>
                <c:ptCount val="5"/>
                <c:pt idx="0">
                  <c:v>4.4006849315068493E-2</c:v>
                </c:pt>
                <c:pt idx="1">
                  <c:v>1.0787671232876713E-2</c:v>
                </c:pt>
                <c:pt idx="2">
                  <c:v>0.62791095890410964</c:v>
                </c:pt>
                <c:pt idx="3">
                  <c:v>7.2260273972602734E-2</c:v>
                </c:pt>
                <c:pt idx="4">
                  <c:v>0.24503424657534248</c:v>
                </c:pt>
              </c:numCache>
            </c:numRef>
          </c:val>
          <c:extLst>
            <c:ext xmlns:c16="http://schemas.microsoft.com/office/drawing/2014/chart" uri="{C3380CC4-5D6E-409C-BE32-E72D297353CC}">
              <c16:uniqueId val="{00000000-1970-4758-80AD-D22AA95E4DA4}"/>
            </c:ext>
          </c:extLst>
        </c:ser>
        <c:ser>
          <c:idx val="10"/>
          <c:order val="1"/>
          <c:tx>
            <c:v>18/19</c:v>
          </c:tx>
          <c:spPr>
            <a:solidFill>
              <a:schemeClr val="accent5">
                <a:lumMod val="60000"/>
              </a:schemeClr>
            </a:solidFill>
            <a:ln>
              <a:noFill/>
            </a:ln>
            <a:effectLst/>
          </c:spPr>
          <c:invertIfNegative val="0"/>
          <c:cat>
            <c:strRef>
              <c:f>('Summary (ex ESK)'!$C$3,'Summary (ex ESK)'!$E$3,'Summary (ex ESK)'!$G$3,'Summary (ex ESK)'!$I$3,'Summary (ex ESK)'!$K$3)</c:f>
              <c:strCache>
                <c:ptCount val="5"/>
                <c:pt idx="0">
                  <c:v>TFS</c:v>
                </c:pt>
                <c:pt idx="1">
                  <c:v>Youth Traineeship</c:v>
                </c:pt>
                <c:pt idx="2">
                  <c:v> FE</c:v>
                </c:pt>
                <c:pt idx="3">
                  <c:v>Apprenticeship</c:v>
                </c:pt>
                <c:pt idx="4">
                  <c:v> HE</c:v>
                </c:pt>
              </c:strCache>
            </c:strRef>
          </c:cat>
          <c:val>
            <c:numRef>
              <c:f>('Summary (ex ESK)'!$D$45,'Summary (ex ESK)'!$F$45,'Summary (ex ESK)'!$H$45,'Summary (ex ESK)'!$J$45,'Summary (ex ESK)'!$L$45)</c:f>
              <c:numCache>
                <c:formatCode>0%</c:formatCode>
                <c:ptCount val="5"/>
                <c:pt idx="0">
                  <c:v>3.5044681969511125E-2</c:v>
                </c:pt>
                <c:pt idx="1">
                  <c:v>0</c:v>
                </c:pt>
                <c:pt idx="2">
                  <c:v>0.62239355177851763</c:v>
                </c:pt>
                <c:pt idx="3">
                  <c:v>9.0240056071491145E-2</c:v>
                </c:pt>
                <c:pt idx="4">
                  <c:v>0.25232171018048011</c:v>
                </c:pt>
              </c:numCache>
            </c:numRef>
          </c:val>
          <c:extLst>
            <c:ext xmlns:c16="http://schemas.microsoft.com/office/drawing/2014/chart" uri="{C3380CC4-5D6E-409C-BE32-E72D297353CC}">
              <c16:uniqueId val="{00000001-1970-4758-80AD-D22AA95E4DA4}"/>
            </c:ext>
          </c:extLst>
        </c:ser>
        <c:ser>
          <c:idx val="12"/>
          <c:order val="12"/>
          <c:tx>
            <c:v>19/20</c:v>
          </c:tx>
          <c:spPr>
            <a:solidFill>
              <a:schemeClr val="accent1">
                <a:lumMod val="80000"/>
                <a:lumOff val="20000"/>
              </a:schemeClr>
            </a:solidFill>
            <a:ln>
              <a:noFill/>
            </a:ln>
            <a:effectLst/>
          </c:spPr>
          <c:invertIfNegative val="0"/>
          <c:val>
            <c:numRef>
              <c:f>('Summary (ex ESK)'!$D$71,'Summary (ex ESK)'!$F$71,'Summary (ex ESK)'!$H$71,'Summary (ex ESK)'!$J$71,'Summary (ex ESK)'!$L$71)</c:f>
              <c:numCache>
                <c:formatCode>0%</c:formatCode>
                <c:ptCount val="5"/>
                <c:pt idx="0">
                  <c:v>3.0442962202839062E-2</c:v>
                </c:pt>
                <c:pt idx="1">
                  <c:v>0</c:v>
                </c:pt>
                <c:pt idx="2">
                  <c:v>0.60321532409782797</c:v>
                </c:pt>
                <c:pt idx="3">
                  <c:v>9.9709252608175133E-2</c:v>
                </c:pt>
                <c:pt idx="4">
                  <c:v>0.26663246109115785</c:v>
                </c:pt>
              </c:numCache>
            </c:numRef>
          </c:val>
          <c:extLst>
            <c:ext xmlns:c16="http://schemas.microsoft.com/office/drawing/2014/chart" uri="{C3380CC4-5D6E-409C-BE32-E72D297353CC}">
              <c16:uniqueId val="{00000002-1970-4758-80AD-D22AA95E4DA4}"/>
            </c:ext>
          </c:extLst>
        </c:ser>
        <c:dLbls>
          <c:showLegendKey val="0"/>
          <c:showVal val="0"/>
          <c:showCatName val="0"/>
          <c:showSerName val="0"/>
          <c:showPercent val="0"/>
          <c:showBubbleSize val="0"/>
        </c:dLbls>
        <c:gapWidth val="150"/>
        <c:axId val="1358143760"/>
        <c:axId val="1358138184"/>
        <c:extLst>
          <c:ext xmlns:c15="http://schemas.microsoft.com/office/drawing/2012/chart" uri="{02D57815-91ED-43cb-92C2-25804820EDAC}">
            <c15:filteredBarSeries>
              <c15:ser>
                <c:idx val="0"/>
                <c:order val="2"/>
                <c:spPr>
                  <a:solidFill>
                    <a:schemeClr val="accent1"/>
                  </a:solidFill>
                  <a:ln>
                    <a:noFill/>
                  </a:ln>
                  <a:effectLst/>
                </c:spPr>
                <c:invertIfNegative val="0"/>
                <c:cat>
                  <c:strRef>
                    <c:extLst>
                      <c:ex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c:ext uri="{02D57815-91ED-43cb-92C2-25804820EDAC}">
                        <c15:formulaRef>
                          <c15:sqref>'Summary (ex ESK)'!$C$27</c15:sqref>
                        </c15:formulaRef>
                      </c:ext>
                    </c:extLst>
                    <c:numCache>
                      <c:formatCode>#,##0</c:formatCode>
                      <c:ptCount val="1"/>
                      <c:pt idx="0">
                        <c:v>0</c:v>
                      </c:pt>
                    </c:numCache>
                  </c:numRef>
                </c:val>
                <c:extLst>
                  <c:ext xmlns:c16="http://schemas.microsoft.com/office/drawing/2014/chart" uri="{C3380CC4-5D6E-409C-BE32-E72D297353CC}">
                    <c16:uniqueId val="{00000003-1970-4758-80AD-D22AA95E4DA4}"/>
                  </c:ext>
                </c:extLst>
              </c15:ser>
            </c15:filteredBarSeries>
            <c15:filteredBarSeries>
              <c15:ser>
                <c:idx val="1"/>
                <c:order val="3"/>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xmlns:c15="http://schemas.microsoft.com/office/drawing/2012/chart">
                      <c:ext xmlns:c15="http://schemas.microsoft.com/office/drawing/2012/chart" uri="{02D57815-91ED-43cb-92C2-25804820EDAC}">
                        <c15:formulaRef>
                          <c15:sqref>'Summary (ex ESK)'!$D$45</c15:sqref>
                        </c15:formulaRef>
                      </c:ext>
                    </c:extLst>
                    <c:numCache>
                      <c:formatCode>0%</c:formatCode>
                      <c:ptCount val="1"/>
                      <c:pt idx="0">
                        <c:v>3.5044681969511125E-2</c:v>
                      </c:pt>
                    </c:numCache>
                  </c:numRef>
                </c:val>
                <c:extLst xmlns:c15="http://schemas.microsoft.com/office/drawing/2012/chart">
                  <c:ext xmlns:c16="http://schemas.microsoft.com/office/drawing/2014/chart" uri="{C3380CC4-5D6E-409C-BE32-E72D297353CC}">
                    <c16:uniqueId val="{00000004-1970-4758-80AD-D22AA95E4DA4}"/>
                  </c:ext>
                </c:extLst>
              </c15:ser>
            </c15:filteredBarSeries>
            <c15:filteredBarSeries>
              <c15:ser>
                <c:idx val="2"/>
                <c:order val="4"/>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xmlns:c15="http://schemas.microsoft.com/office/drawing/2012/chart">
                      <c:ext xmlns:c15="http://schemas.microsoft.com/office/drawing/2012/chart" uri="{02D57815-91ED-43cb-92C2-25804820EDAC}">
                        <c15:formulaRef>
                          <c15:sqref>'Summary (ex ESK)'!$E$27</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5-1970-4758-80AD-D22AA95E4DA4}"/>
                  </c:ext>
                </c:extLst>
              </c15:ser>
            </c15:filteredBarSeries>
            <c15:filteredBarSeries>
              <c15:ser>
                <c:idx val="3"/>
                <c:order val="5"/>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xmlns:c15="http://schemas.microsoft.com/office/drawing/2012/chart">
                      <c:ext xmlns:c15="http://schemas.microsoft.com/office/drawing/2012/chart" uri="{02D57815-91ED-43cb-92C2-25804820EDAC}">
                        <c15:formulaRef>
                          <c15:sqref>'Summary (ex ESK)'!$F$45</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6-1970-4758-80AD-D22AA95E4DA4}"/>
                  </c:ext>
                </c:extLst>
              </c15:ser>
            </c15:filteredBarSeries>
            <c15:filteredBarSeries>
              <c15:ser>
                <c:idx val="4"/>
                <c:order val="6"/>
                <c:spPr>
                  <a:solidFill>
                    <a:schemeClr val="accent5"/>
                  </a:solidFill>
                  <a:ln>
                    <a:noFill/>
                  </a:ln>
                  <a:effectLst/>
                </c:spPr>
                <c:invertIfNegative val="0"/>
                <c:cat>
                  <c:strRef>
                    <c:extLst xmlns:c15="http://schemas.microsoft.com/office/drawing/2012/chart">
                      <c:ext xmlns:c15="http://schemas.microsoft.com/office/drawing/2012/char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xmlns:c15="http://schemas.microsoft.com/office/drawing/2012/chart">
                      <c:ext xmlns:c15="http://schemas.microsoft.com/office/drawing/2012/chart" uri="{02D57815-91ED-43cb-92C2-25804820EDAC}">
                        <c15:formulaRef>
                          <c15:sqref>'Summary (ex ESK)'!$G$27</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7-1970-4758-80AD-D22AA95E4DA4}"/>
                  </c:ext>
                </c:extLst>
              </c15:ser>
            </c15:filteredBarSeries>
            <c15:filteredBarSeries>
              <c15:ser>
                <c:idx val="5"/>
                <c:order val="7"/>
                <c:spPr>
                  <a:solidFill>
                    <a:schemeClr val="accent6"/>
                  </a:solidFill>
                  <a:ln>
                    <a:noFill/>
                  </a:ln>
                  <a:effectLst/>
                </c:spPr>
                <c:invertIfNegative val="0"/>
                <c:cat>
                  <c:strRef>
                    <c:extLst xmlns:c15="http://schemas.microsoft.com/office/drawing/2012/chart">
                      <c:ext xmlns:c15="http://schemas.microsoft.com/office/drawing/2012/char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xmlns:c15="http://schemas.microsoft.com/office/drawing/2012/chart">
                      <c:ext xmlns:c15="http://schemas.microsoft.com/office/drawing/2012/chart" uri="{02D57815-91ED-43cb-92C2-25804820EDAC}">
                        <c15:formulaRef>
                          <c15:sqref>'Summary (ex ESK)'!$H$45</c15:sqref>
                        </c15:formulaRef>
                      </c:ext>
                    </c:extLst>
                    <c:numCache>
                      <c:formatCode>0%</c:formatCode>
                      <c:ptCount val="1"/>
                      <c:pt idx="0">
                        <c:v>0.62239355177851763</c:v>
                      </c:pt>
                    </c:numCache>
                  </c:numRef>
                </c:val>
                <c:extLst xmlns:c15="http://schemas.microsoft.com/office/drawing/2012/chart">
                  <c:ext xmlns:c16="http://schemas.microsoft.com/office/drawing/2014/chart" uri="{C3380CC4-5D6E-409C-BE32-E72D297353CC}">
                    <c16:uniqueId val="{00000008-1970-4758-80AD-D22AA95E4DA4}"/>
                  </c:ext>
                </c:extLst>
              </c15:ser>
            </c15:filteredBarSeries>
            <c15:filteredBarSeries>
              <c15:ser>
                <c:idx val="6"/>
                <c:order val="8"/>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xmlns:c15="http://schemas.microsoft.com/office/drawing/2012/chart">
                      <c:ext xmlns:c15="http://schemas.microsoft.com/office/drawing/2012/chart" uri="{02D57815-91ED-43cb-92C2-25804820EDAC}">
                        <c15:formulaRef>
                          <c15:sqref>'Summary (ex ESK)'!$I$27</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9-1970-4758-80AD-D22AA95E4DA4}"/>
                  </c:ext>
                </c:extLst>
              </c15:ser>
            </c15:filteredBarSeries>
            <c15:filteredBarSeries>
              <c15:ser>
                <c:idx val="7"/>
                <c:order val="9"/>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xmlns:c15="http://schemas.microsoft.com/office/drawing/2012/chart">
                      <c:ext xmlns:c15="http://schemas.microsoft.com/office/drawing/2012/chart" uri="{02D57815-91ED-43cb-92C2-25804820EDAC}">
                        <c15:formulaRef>
                          <c15:sqref>'Summary (ex ESK)'!$J$45</c15:sqref>
                        </c15:formulaRef>
                      </c:ext>
                    </c:extLst>
                    <c:numCache>
                      <c:formatCode>0%</c:formatCode>
                      <c:ptCount val="1"/>
                      <c:pt idx="0">
                        <c:v>9.0240056071491145E-2</c:v>
                      </c:pt>
                    </c:numCache>
                  </c:numRef>
                </c:val>
                <c:extLst xmlns:c15="http://schemas.microsoft.com/office/drawing/2012/chart">
                  <c:ext xmlns:c16="http://schemas.microsoft.com/office/drawing/2014/chart" uri="{C3380CC4-5D6E-409C-BE32-E72D297353CC}">
                    <c16:uniqueId val="{0000000A-1970-4758-80AD-D22AA95E4DA4}"/>
                  </c:ext>
                </c:extLst>
              </c15:ser>
            </c15:filteredBarSeries>
            <c15:filteredBarSeries>
              <c15:ser>
                <c:idx val="8"/>
                <c:order val="10"/>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xmlns:c15="http://schemas.microsoft.com/office/drawing/2012/chart">
                      <c:ext xmlns:c15="http://schemas.microsoft.com/office/drawing/2012/chart" uri="{02D57815-91ED-43cb-92C2-25804820EDAC}">
                        <c15:formulaRef>
                          <c15:sqref>'Summary (ex ESK)'!$K$27</c15:sqref>
                        </c15:formulaRef>
                      </c:ext>
                    </c:extLst>
                    <c:numCache>
                      <c:formatCode>#,##0</c:formatCode>
                      <c:ptCount val="1"/>
                      <c:pt idx="0">
                        <c:v>0</c:v>
                      </c:pt>
                    </c:numCache>
                  </c:numRef>
                </c:val>
                <c:extLst xmlns:c15="http://schemas.microsoft.com/office/drawing/2012/chart">
                  <c:ext xmlns:c16="http://schemas.microsoft.com/office/drawing/2014/chart" uri="{C3380CC4-5D6E-409C-BE32-E72D297353CC}">
                    <c16:uniqueId val="{0000000B-1970-4758-80AD-D22AA95E4DA4}"/>
                  </c:ext>
                </c:extLst>
              </c15:ser>
            </c15:filteredBarSeries>
            <c15:filteredBarSeries>
              <c15:ser>
                <c:idx val="9"/>
                <c:order val="11"/>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('Summary (ex ESK)'!$C$3,'Summary (ex ESK)'!$E$3,'Summary (ex ESK)'!$G$3,'Summary (ex ESK)'!$I$3,'Summary (ex ESK)'!$K$3)</c15:sqref>
                        </c15:formulaRef>
                      </c:ext>
                    </c:extLst>
                    <c:strCache>
                      <c:ptCount val="5"/>
                      <c:pt idx="0">
                        <c:v>TFS</c:v>
                      </c:pt>
                      <c:pt idx="1">
                        <c:v>Youth Traineeship</c:v>
                      </c:pt>
                      <c:pt idx="2">
                        <c:v> FE</c:v>
                      </c:pt>
                      <c:pt idx="3">
                        <c:v>Apprenticeship</c:v>
                      </c:pt>
                      <c:pt idx="4">
                        <c:v> HE</c:v>
                      </c:pt>
                    </c:strCache>
                  </c:strRef>
                </c:cat>
                <c:val>
                  <c:numRef>
                    <c:extLst xmlns:c15="http://schemas.microsoft.com/office/drawing/2012/chart">
                      <c:ext xmlns:c15="http://schemas.microsoft.com/office/drawing/2012/chart" uri="{02D57815-91ED-43cb-92C2-25804820EDAC}">
                        <c15:formulaRef>
                          <c15:sqref>'Summary (ex ESK)'!$L$45</c15:sqref>
                        </c15:formulaRef>
                      </c:ext>
                    </c:extLst>
                    <c:numCache>
                      <c:formatCode>0%</c:formatCode>
                      <c:ptCount val="1"/>
                      <c:pt idx="0">
                        <c:v>0.25232171018048011</c:v>
                      </c:pt>
                    </c:numCache>
                  </c:numRef>
                </c:val>
                <c:extLst xmlns:c15="http://schemas.microsoft.com/office/drawing/2012/chart">
                  <c:ext xmlns:c16="http://schemas.microsoft.com/office/drawing/2014/chart" uri="{C3380CC4-5D6E-409C-BE32-E72D297353CC}">
                    <c16:uniqueId val="{0000000C-1970-4758-80AD-D22AA95E4DA4}"/>
                  </c:ext>
                </c:extLst>
              </c15:ser>
            </c15:filteredBarSeries>
          </c:ext>
        </c:extLst>
      </c:barChart>
      <c:catAx>
        <c:axId val="13581437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8138184"/>
        <c:crosses val="autoZero"/>
        <c:auto val="1"/>
        <c:lblAlgn val="ctr"/>
        <c:lblOffset val="100"/>
        <c:noMultiLvlLbl val="0"/>
      </c:catAx>
      <c:valAx>
        <c:axId val="13581381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81437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57151</xdr:colOff>
      <xdr:row>1</xdr:row>
      <xdr:rowOff>63500</xdr:rowOff>
    </xdr:from>
    <xdr:to>
      <xdr:col>10</xdr:col>
      <xdr:colOff>25401</xdr:colOff>
      <xdr:row>7</xdr:row>
      <xdr:rowOff>162211</xdr:rowOff>
    </xdr:to>
    <xdr:pic>
      <xdr:nvPicPr>
        <xdr:cNvPr id="2" name="Picture 1">
          <a:extLst>
            <a:ext uri="{FF2B5EF4-FFF2-40B4-BE49-F238E27FC236}">
              <a16:creationId xmlns:a16="http://schemas.microsoft.com/office/drawing/2014/main" id="{5D338B3D-8BD5-47C6-9C73-3D7448DF0544}"/>
            </a:ext>
          </a:extLst>
        </xdr:cNvPr>
        <xdr:cNvPicPr>
          <a:picLocks noChangeAspect="1"/>
        </xdr:cNvPicPr>
      </xdr:nvPicPr>
      <xdr:blipFill>
        <a:blip xmlns:r="http://schemas.openxmlformats.org/officeDocument/2006/relationships" r:embed="rId1"/>
        <a:stretch>
          <a:fillRect/>
        </a:stretch>
      </xdr:blipFill>
      <xdr:spPr>
        <a:xfrm>
          <a:off x="9163051" y="368300"/>
          <a:ext cx="4235450" cy="1298861"/>
        </a:xfrm>
        <a:prstGeom prst="rect">
          <a:avLst/>
        </a:prstGeom>
        <a:ln w="38100">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0</xdr:colOff>
      <xdr:row>36</xdr:row>
      <xdr:rowOff>0</xdr:rowOff>
    </xdr:from>
    <xdr:to>
      <xdr:col>34</xdr:col>
      <xdr:colOff>0</xdr:colOff>
      <xdr:row>48</xdr:row>
      <xdr:rowOff>0</xdr:rowOff>
    </xdr:to>
    <xdr:graphicFrame macro="">
      <xdr:nvGraphicFramePr>
        <xdr:cNvPr id="2" name="Chart 1">
          <a:extLst>
            <a:ext uri="{FF2B5EF4-FFF2-40B4-BE49-F238E27FC236}">
              <a16:creationId xmlns:a16="http://schemas.microsoft.com/office/drawing/2014/main" id="{3B170339-64CA-452D-85E8-79C221FE0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26</xdr:col>
      <xdr:colOff>0</xdr:colOff>
      <xdr:row>25</xdr:row>
      <xdr:rowOff>0</xdr:rowOff>
    </xdr:from>
    <xdr:to>
      <xdr:col>34</xdr:col>
      <xdr:colOff>0</xdr:colOff>
      <xdr:row>35</xdr:row>
      <xdr:rowOff>0</xdr:rowOff>
    </xdr:to>
    <xdr:graphicFrame macro="">
      <xdr:nvGraphicFramePr>
        <xdr:cNvPr id="3" name="Chart 2">
          <a:extLst>
            <a:ext uri="{FF2B5EF4-FFF2-40B4-BE49-F238E27FC236}">
              <a16:creationId xmlns:a16="http://schemas.microsoft.com/office/drawing/2014/main" id="{7E2BB136-E727-4A25-8BC3-C937CF1578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0</xdr:colOff>
      <xdr:row>25</xdr:row>
      <xdr:rowOff>0</xdr:rowOff>
    </xdr:from>
    <xdr:to>
      <xdr:col>25</xdr:col>
      <xdr:colOff>0</xdr:colOff>
      <xdr:row>35</xdr:row>
      <xdr:rowOff>0</xdr:rowOff>
    </xdr:to>
    <xdr:graphicFrame macro="">
      <xdr:nvGraphicFramePr>
        <xdr:cNvPr id="4" name="Chart 3">
          <a:extLst>
            <a:ext uri="{FF2B5EF4-FFF2-40B4-BE49-F238E27FC236}">
              <a16:creationId xmlns:a16="http://schemas.microsoft.com/office/drawing/2014/main" id="{242C594F-AC9A-464B-B78B-88A3B75233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0</xdr:colOff>
      <xdr:row>36</xdr:row>
      <xdr:rowOff>0</xdr:rowOff>
    </xdr:from>
    <xdr:to>
      <xdr:col>25</xdr:col>
      <xdr:colOff>0</xdr:colOff>
      <xdr:row>48</xdr:row>
      <xdr:rowOff>0</xdr:rowOff>
    </xdr:to>
    <xdr:graphicFrame macro="">
      <xdr:nvGraphicFramePr>
        <xdr:cNvPr id="5" name="Chart 4">
          <a:extLst>
            <a:ext uri="{FF2B5EF4-FFF2-40B4-BE49-F238E27FC236}">
              <a16:creationId xmlns:a16="http://schemas.microsoft.com/office/drawing/2014/main" id="{F01B66A4-3D49-487D-ACBE-996E0022AB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id="1" name="Table1" displayName="Table1" ref="A3:H927" totalsRowShown="0" headerRowDxfId="10" headerRowBorderDxfId="9" tableBorderDxfId="8">
  <autoFilter ref="A3:H927"/>
  <tableColumns count="8">
    <tableColumn id="1" name="Subject Code" dataDxfId="7"/>
    <tableColumn id="8" name="Description" dataDxfId="6"/>
    <tableColumn id="2" name="Agri-Food (AF)" dataDxfId="5"/>
    <tableColumn id="3" name="Advanced Manufacturing, Materials &amp; Engineering (AMME)" dataDxfId="4"/>
    <tableColumn id="4" name="Construction and Materials Handling (CMH)" dataDxfId="3"/>
    <tableColumn id="5" name="Digital &amp; Creative Technologies (DCT)" dataDxfId="2"/>
    <tableColumn id="6" name="Financial, Business &amp; Professional Services (FBPS)" dataDxfId="1"/>
    <tableColumn id="7" name="Life &amp; Health Sciences (LHS)" dataDxfId="0"/>
  </tableColumns>
  <tableStyleInfo name="TableStyleLight11" showFirstColumn="1"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B26" sqref="B26"/>
    </sheetView>
  </sheetViews>
  <sheetFormatPr defaultRowHeight="15" x14ac:dyDescent="0.25"/>
  <cols>
    <col min="1" max="1" width="28" customWidth="1"/>
    <col min="2" max="2" width="73" customWidth="1"/>
    <col min="3" max="3" width="35.5703125" bestFit="1" customWidth="1"/>
  </cols>
  <sheetData>
    <row r="1" spans="1:3" ht="24" thickBot="1" x14ac:dyDescent="0.4">
      <c r="A1" s="395" t="s">
        <v>0</v>
      </c>
      <c r="B1" s="396"/>
      <c r="C1" s="397"/>
    </row>
    <row r="2" spans="1:3" ht="15.75" x14ac:dyDescent="0.25">
      <c r="A2" s="1"/>
    </row>
    <row r="3" spans="1:3" ht="15.75" x14ac:dyDescent="0.25">
      <c r="A3" s="1" t="s">
        <v>1</v>
      </c>
    </row>
    <row r="4" spans="1:3" ht="15.75" x14ac:dyDescent="0.25">
      <c r="A4" s="1" t="s">
        <v>2</v>
      </c>
    </row>
    <row r="5" spans="1:3" ht="15.75" x14ac:dyDescent="0.25">
      <c r="A5" s="1" t="s">
        <v>3</v>
      </c>
    </row>
    <row r="6" spans="1:3" ht="15.75" x14ac:dyDescent="0.25">
      <c r="A6" s="1" t="s">
        <v>4</v>
      </c>
    </row>
    <row r="7" spans="1:3" ht="15.75" x14ac:dyDescent="0.25">
      <c r="A7" s="1" t="s">
        <v>5</v>
      </c>
    </row>
    <row r="8" spans="1:3" ht="15.75" x14ac:dyDescent="0.25">
      <c r="A8" s="1" t="s">
        <v>6</v>
      </c>
    </row>
    <row r="9" spans="1:3" ht="15.75" x14ac:dyDescent="0.25">
      <c r="A9" s="1"/>
    </row>
    <row r="10" spans="1:3" ht="15.75" x14ac:dyDescent="0.25">
      <c r="A10" s="1" t="s">
        <v>7</v>
      </c>
    </row>
    <row r="11" spans="1:3" ht="15.75" x14ac:dyDescent="0.25">
      <c r="A11" s="1"/>
    </row>
    <row r="12" spans="1:3" x14ac:dyDescent="0.25">
      <c r="A12" s="2" t="s">
        <v>8</v>
      </c>
      <c r="B12" s="3" t="s">
        <v>9</v>
      </c>
    </row>
    <row r="13" spans="1:3" x14ac:dyDescent="0.25">
      <c r="A13" s="4" t="s">
        <v>10</v>
      </c>
      <c r="B13" s="5" t="s">
        <v>11</v>
      </c>
    </row>
    <row r="15" spans="1:3" x14ac:dyDescent="0.25">
      <c r="A15" s="2" t="s">
        <v>12</v>
      </c>
      <c r="B15" s="3" t="s">
        <v>13</v>
      </c>
      <c r="C15" s="2" t="s">
        <v>14</v>
      </c>
    </row>
    <row r="16" spans="1:3" x14ac:dyDescent="0.25">
      <c r="A16" s="4" t="s">
        <v>15</v>
      </c>
      <c r="B16" s="5" t="s">
        <v>16</v>
      </c>
      <c r="C16" s="6"/>
    </row>
    <row r="17" spans="1:3" x14ac:dyDescent="0.25">
      <c r="A17" s="4" t="s">
        <v>17</v>
      </c>
      <c r="B17" s="5" t="s">
        <v>18</v>
      </c>
      <c r="C17" s="6"/>
    </row>
    <row r="18" spans="1:3" x14ac:dyDescent="0.25">
      <c r="A18" s="4" t="s">
        <v>19</v>
      </c>
      <c r="B18" s="5" t="s">
        <v>20</v>
      </c>
      <c r="C18" s="6" t="s">
        <v>21</v>
      </c>
    </row>
    <row r="19" spans="1:3" x14ac:dyDescent="0.25">
      <c r="A19" s="4" t="s">
        <v>22</v>
      </c>
      <c r="B19" s="5" t="s">
        <v>23</v>
      </c>
      <c r="C19" s="6"/>
    </row>
    <row r="20" spans="1:3" x14ac:dyDescent="0.25">
      <c r="A20" s="4" t="s">
        <v>24</v>
      </c>
      <c r="B20" s="5" t="s">
        <v>20</v>
      </c>
      <c r="C20" s="6" t="s">
        <v>25</v>
      </c>
    </row>
    <row r="21" spans="1:3" x14ac:dyDescent="0.25">
      <c r="B21" s="7"/>
    </row>
    <row r="22" spans="1:3" x14ac:dyDescent="0.25">
      <c r="B22" s="7"/>
    </row>
    <row r="23" spans="1:3" x14ac:dyDescent="0.25">
      <c r="A23" s="2" t="s">
        <v>26</v>
      </c>
      <c r="B23" s="2" t="s">
        <v>27</v>
      </c>
    </row>
    <row r="24" spans="1:3" x14ac:dyDescent="0.25">
      <c r="A24" s="4" t="s">
        <v>28</v>
      </c>
      <c r="B24" s="8" t="s">
        <v>29</v>
      </c>
    </row>
    <row r="25" spans="1:3" x14ac:dyDescent="0.25">
      <c r="A25" s="4" t="s">
        <v>30</v>
      </c>
      <c r="B25" s="5" t="s">
        <v>31</v>
      </c>
    </row>
    <row r="26" spans="1:3" x14ac:dyDescent="0.25">
      <c r="B26" s="7"/>
    </row>
    <row r="27" spans="1:3" x14ac:dyDescent="0.25">
      <c r="B27" s="7"/>
    </row>
    <row r="28" spans="1:3" x14ac:dyDescent="0.25">
      <c r="A28" s="2" t="s">
        <v>32</v>
      </c>
      <c r="B28" s="2" t="s">
        <v>33</v>
      </c>
    </row>
    <row r="29" spans="1:3" x14ac:dyDescent="0.25">
      <c r="A29" s="4" t="s">
        <v>34</v>
      </c>
      <c r="B29" s="5" t="s">
        <v>35</v>
      </c>
    </row>
    <row r="30" spans="1:3" x14ac:dyDescent="0.25">
      <c r="A30" s="9"/>
      <c r="B30" s="10"/>
    </row>
    <row r="31" spans="1:3" x14ac:dyDescent="0.25">
      <c r="A31" s="11"/>
      <c r="B31" s="7"/>
    </row>
    <row r="32" spans="1:3" x14ac:dyDescent="0.25">
      <c r="A32" s="2" t="s">
        <v>36</v>
      </c>
      <c r="B32" s="2" t="s">
        <v>37</v>
      </c>
    </row>
    <row r="33" spans="1:3" x14ac:dyDescent="0.25">
      <c r="A33" s="4" t="s">
        <v>36</v>
      </c>
      <c r="B33" s="5">
        <v>0</v>
      </c>
    </row>
    <row r="34" spans="1:3" x14ac:dyDescent="0.25">
      <c r="A34" s="9"/>
      <c r="B34" s="10"/>
    </row>
    <row r="35" spans="1:3" x14ac:dyDescent="0.25">
      <c r="A35" s="11"/>
      <c r="B35" s="7"/>
    </row>
    <row r="36" spans="1:3" x14ac:dyDescent="0.25">
      <c r="A36" s="2" t="s">
        <v>38</v>
      </c>
      <c r="B36" s="2" t="s">
        <v>39</v>
      </c>
      <c r="C36" s="2" t="s">
        <v>40</v>
      </c>
    </row>
    <row r="37" spans="1:3" x14ac:dyDescent="0.25">
      <c r="A37" s="4" t="s">
        <v>41</v>
      </c>
      <c r="B37" s="12">
        <v>1</v>
      </c>
      <c r="C37" s="6" t="s">
        <v>42</v>
      </c>
    </row>
    <row r="38" spans="1:3" x14ac:dyDescent="0.25">
      <c r="A38" s="4" t="s">
        <v>43</v>
      </c>
      <c r="B38" s="5">
        <v>1</v>
      </c>
      <c r="C38" s="6" t="s">
        <v>44</v>
      </c>
    </row>
    <row r="39" spans="1:3" x14ac:dyDescent="0.25">
      <c r="A39" s="4" t="s">
        <v>45</v>
      </c>
      <c r="B39" s="5">
        <v>1</v>
      </c>
      <c r="C39" s="6" t="s">
        <v>46</v>
      </c>
    </row>
    <row r="41" spans="1:3" x14ac:dyDescent="0.25">
      <c r="A41" s="4" t="s">
        <v>47</v>
      </c>
      <c r="B41" s="13" t="s">
        <v>48</v>
      </c>
    </row>
    <row r="42" spans="1:3" x14ac:dyDescent="0.25">
      <c r="A42" s="14"/>
    </row>
    <row r="44" spans="1:3" ht="12.75" customHeight="1" x14ac:dyDescent="0.25">
      <c r="A44" s="398"/>
      <c r="B44" s="398"/>
      <c r="C44" s="398"/>
    </row>
  </sheetData>
  <mergeCells count="2">
    <mergeCell ref="A1:C1"/>
    <mergeCell ref="A44:C44"/>
  </mergeCells>
  <hyperlinks>
    <hyperlink ref="A56" location="'Essential Skill'!A1" display="Essential Skills "/>
    <hyperlink ref="A52" location="'Priority Sector Areas &amp; STEAM'!A1" display="Priority Sector Areas &amp; STEAM"/>
    <hyperlink ref="A48" location="'GCSE|A-Level &amp; Non-Accred L0-3'!A1" display="GCSE/A-Level and Regulated"/>
    <hyperlink ref="A45" location="'Summary (ex ESK)'!A1" display="Summary Tab"/>
  </hyperlinks>
  <pageMargins left="0.19" right="0.47" top="0.44" bottom="0.28000000000000003" header="0.2" footer="0.17"/>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C158"/>
  <sheetViews>
    <sheetView tabSelected="1" topLeftCell="A41" zoomScaleNormal="100" workbookViewId="0">
      <selection activeCell="I65" activeCellId="1" sqref="I65"/>
    </sheetView>
  </sheetViews>
  <sheetFormatPr defaultRowHeight="15" x14ac:dyDescent="0.25"/>
  <cols>
    <col min="1" max="1" width="17.5703125" bestFit="1" customWidth="1"/>
    <col min="3" max="3" width="9.140625" style="173"/>
    <col min="4" max="4" width="9.140625" style="174"/>
    <col min="5" max="5" width="9.140625" style="175"/>
    <col min="6" max="6" width="9.140625" style="174"/>
    <col min="7" max="7" width="9.140625" style="173"/>
    <col min="8" max="8" width="9.140625" style="174"/>
    <col min="9" max="9" width="9.140625" style="173"/>
    <col min="10" max="10" width="9.140625" style="174"/>
    <col min="11" max="11" width="9.140625" style="173"/>
    <col min="12" max="12" width="9.140625" style="174"/>
    <col min="13" max="13" width="9.85546875" style="176" bestFit="1" customWidth="1"/>
    <col min="14" max="14" width="9.140625" style="174"/>
    <col min="15" max="15" width="12" style="11" customWidth="1"/>
    <col min="16" max="16" width="2.85546875" customWidth="1"/>
    <col min="17" max="17" width="2.85546875" style="16" customWidth="1"/>
    <col min="18" max="25" width="9.140625" style="16"/>
    <col min="26" max="26" width="2.140625" style="16" customWidth="1"/>
    <col min="27" max="55" width="9.140625" style="16"/>
  </cols>
  <sheetData>
    <row r="1" spans="1:55" ht="24" thickBot="1" x14ac:dyDescent="0.4">
      <c r="A1" s="395" t="s">
        <v>49</v>
      </c>
      <c r="B1" s="396"/>
      <c r="C1" s="396"/>
      <c r="D1" s="396"/>
      <c r="E1" s="396"/>
      <c r="F1" s="396"/>
      <c r="G1" s="396"/>
      <c r="H1" s="396"/>
      <c r="I1" s="396"/>
      <c r="J1" s="396"/>
      <c r="K1" s="396"/>
      <c r="L1" s="396"/>
      <c r="M1" s="396"/>
      <c r="N1" s="396"/>
      <c r="O1" s="397"/>
      <c r="P1" s="15"/>
      <c r="R1" s="17" t="s">
        <v>50</v>
      </c>
    </row>
    <row r="2" spans="1:55" ht="4.5" customHeight="1" thickBot="1" x14ac:dyDescent="0.3">
      <c r="A2" s="15"/>
      <c r="B2" s="15"/>
      <c r="C2" s="18"/>
      <c r="D2" s="19"/>
      <c r="E2" s="20"/>
      <c r="F2" s="19"/>
      <c r="G2" s="18"/>
      <c r="H2" s="19"/>
      <c r="I2" s="18"/>
      <c r="J2" s="19"/>
      <c r="K2" s="18"/>
      <c r="L2" s="19"/>
      <c r="M2" s="21"/>
      <c r="N2" s="19"/>
      <c r="O2" s="22"/>
      <c r="P2" s="15"/>
    </row>
    <row r="3" spans="1:55" s="11" customFormat="1" ht="47.25" customHeight="1" x14ac:dyDescent="0.25">
      <c r="A3" s="23" t="s">
        <v>51</v>
      </c>
      <c r="B3" s="24"/>
      <c r="C3" s="409" t="s">
        <v>52</v>
      </c>
      <c r="D3" s="410"/>
      <c r="E3" s="411" t="s">
        <v>17</v>
      </c>
      <c r="F3" s="412"/>
      <c r="G3" s="413" t="s">
        <v>19</v>
      </c>
      <c r="H3" s="414"/>
      <c r="I3" s="415" t="s">
        <v>53</v>
      </c>
      <c r="J3" s="416"/>
      <c r="K3" s="417" t="s">
        <v>24</v>
      </c>
      <c r="L3" s="418"/>
      <c r="M3" s="399" t="s">
        <v>54</v>
      </c>
      <c r="N3" s="399"/>
      <c r="O3" s="25" t="s">
        <v>55</v>
      </c>
      <c r="P3" s="22"/>
      <c r="Q3" s="26"/>
      <c r="R3" s="400" t="s">
        <v>56</v>
      </c>
      <c r="S3" s="401"/>
      <c r="T3" s="401"/>
      <c r="U3" s="401"/>
      <c r="V3" s="402"/>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c r="BA3" s="26"/>
      <c r="BB3" s="26"/>
      <c r="BC3" s="26"/>
    </row>
    <row r="4" spans="1:55" s="11" customFormat="1" ht="45.75" x14ac:dyDescent="0.3">
      <c r="A4" s="27"/>
      <c r="B4" s="28"/>
      <c r="C4" s="29" t="s">
        <v>57</v>
      </c>
      <c r="D4" s="30" t="s">
        <v>58</v>
      </c>
      <c r="E4" s="31" t="s">
        <v>57</v>
      </c>
      <c r="F4" s="32" t="s">
        <v>58</v>
      </c>
      <c r="G4" s="33" t="s">
        <v>57</v>
      </c>
      <c r="H4" s="34" t="s">
        <v>58</v>
      </c>
      <c r="I4" s="35" t="s">
        <v>57</v>
      </c>
      <c r="J4" s="36" t="s">
        <v>58</v>
      </c>
      <c r="K4" s="37" t="s">
        <v>57</v>
      </c>
      <c r="L4" s="38" t="s">
        <v>58</v>
      </c>
      <c r="M4" s="39" t="s">
        <v>57</v>
      </c>
      <c r="N4" s="40" t="s">
        <v>58</v>
      </c>
      <c r="O4" s="41" t="s">
        <v>58</v>
      </c>
      <c r="P4" s="22"/>
      <c r="Q4" s="26"/>
      <c r="R4" s="403"/>
      <c r="S4" s="404"/>
      <c r="T4" s="404"/>
      <c r="U4" s="404"/>
      <c r="V4" s="405"/>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row>
    <row r="5" spans="1:55" s="11" customFormat="1" ht="15.75" x14ac:dyDescent="0.25">
      <c r="A5" s="42" t="s">
        <v>59</v>
      </c>
      <c r="B5" s="43" t="s">
        <v>28</v>
      </c>
      <c r="C5" s="44">
        <v>47</v>
      </c>
      <c r="D5" s="45">
        <f>IFERROR(C5/C21,0)</f>
        <v>0.1828793774319066</v>
      </c>
      <c r="E5" s="46"/>
      <c r="F5" s="47"/>
      <c r="G5" s="44">
        <v>284</v>
      </c>
      <c r="H5" s="45">
        <f>IFERROR(G5/G21,0)</f>
        <v>7.7447504772293424E-2</v>
      </c>
      <c r="I5" s="46"/>
      <c r="J5" s="48"/>
      <c r="K5" s="46"/>
      <c r="L5" s="48"/>
      <c r="M5" s="49">
        <f>SUM(C5+E5+G5+I5+K5)</f>
        <v>331</v>
      </c>
      <c r="N5" s="50">
        <f>IFERROR(M5/M21,0)</f>
        <v>5.6678082191780825E-2</v>
      </c>
      <c r="O5" s="51">
        <v>0.38368580060422963</v>
      </c>
      <c r="P5" s="22"/>
      <c r="Q5" s="26"/>
      <c r="R5" s="403"/>
      <c r="S5" s="404"/>
      <c r="T5" s="404"/>
      <c r="U5" s="404"/>
      <c r="V5" s="405"/>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row>
    <row r="6" spans="1:55" x14ac:dyDescent="0.25">
      <c r="A6" s="52"/>
      <c r="B6" s="43" t="s">
        <v>30</v>
      </c>
      <c r="C6" s="44">
        <v>211</v>
      </c>
      <c r="D6" s="45">
        <f>IFERROR(C6/C22,0)</f>
        <v>0.73519163763066198</v>
      </c>
      <c r="E6" s="46"/>
      <c r="F6" s="47"/>
      <c r="G6" s="44">
        <v>5130</v>
      </c>
      <c r="H6" s="45">
        <f t="shared" ref="H6:H7" si="0">IFERROR(G6/G22,0)</f>
        <v>0.31253807725112709</v>
      </c>
      <c r="I6" s="46"/>
      <c r="J6" s="48"/>
      <c r="K6" s="46"/>
      <c r="L6" s="48"/>
      <c r="M6" s="49">
        <f>SUM(C6+E6+G6+I6+K6)</f>
        <v>5341</v>
      </c>
      <c r="N6" s="50">
        <f t="shared" ref="N6:N7" si="1">IFERROR(M6/M22,0)</f>
        <v>0.28745963401506996</v>
      </c>
      <c r="O6" s="51">
        <v>0.37839355925856583</v>
      </c>
      <c r="P6" s="15"/>
      <c r="R6" s="403"/>
      <c r="S6" s="404"/>
      <c r="T6" s="404"/>
      <c r="U6" s="404"/>
      <c r="V6" s="405"/>
    </row>
    <row r="7" spans="1:55" x14ac:dyDescent="0.25">
      <c r="A7" s="52"/>
      <c r="B7" s="43" t="s">
        <v>60</v>
      </c>
      <c r="C7" s="44">
        <f>SUM(C5:C6)</f>
        <v>258</v>
      </c>
      <c r="D7" s="45">
        <f>IFERROR(C7/C23,0)</f>
        <v>0.47426470588235292</v>
      </c>
      <c r="E7" s="46"/>
      <c r="F7" s="47"/>
      <c r="G7" s="44">
        <f>SUM(G5:G6)</f>
        <v>5414</v>
      </c>
      <c r="H7" s="45">
        <f t="shared" si="0"/>
        <v>0.26960808724665108</v>
      </c>
      <c r="I7" s="46"/>
      <c r="J7" s="48"/>
      <c r="K7" s="46"/>
      <c r="L7" s="48"/>
      <c r="M7" s="49">
        <f>SUM(M5:M6)</f>
        <v>5672</v>
      </c>
      <c r="N7" s="50">
        <f t="shared" si="1"/>
        <v>0.23226863226863226</v>
      </c>
      <c r="O7" s="51">
        <v>0.37870239774330045</v>
      </c>
      <c r="P7" s="15"/>
      <c r="R7" s="403"/>
      <c r="S7" s="404"/>
      <c r="T7" s="404"/>
      <c r="U7" s="404"/>
      <c r="V7" s="405"/>
    </row>
    <row r="8" spans="1:55" x14ac:dyDescent="0.25">
      <c r="A8" s="53"/>
      <c r="B8" s="54"/>
      <c r="C8" s="55"/>
      <c r="D8" s="56"/>
      <c r="E8" s="57"/>
      <c r="F8" s="56"/>
      <c r="G8" s="55"/>
      <c r="H8" s="56"/>
      <c r="I8" s="55"/>
      <c r="J8" s="56"/>
      <c r="K8" s="46"/>
      <c r="L8" s="48"/>
      <c r="M8" s="58"/>
      <c r="N8" s="59"/>
      <c r="O8" s="60"/>
      <c r="P8" s="15"/>
      <c r="R8" s="403"/>
      <c r="S8" s="404"/>
      <c r="T8" s="404"/>
      <c r="U8" s="404"/>
      <c r="V8" s="405"/>
    </row>
    <row r="9" spans="1:55" ht="15.75" x14ac:dyDescent="0.25">
      <c r="A9" s="42" t="s">
        <v>61</v>
      </c>
      <c r="B9" s="43" t="s">
        <v>28</v>
      </c>
      <c r="C9" s="44">
        <v>198</v>
      </c>
      <c r="D9" s="45">
        <f>IFERROR(C9/C21,0)</f>
        <v>0.77042801556420237</v>
      </c>
      <c r="E9" s="61">
        <v>52</v>
      </c>
      <c r="F9" s="45">
        <f>IFERROR(E9/E21,0)</f>
        <v>0.82539682539682535</v>
      </c>
      <c r="G9" s="44">
        <v>554</v>
      </c>
      <c r="H9" s="45">
        <f>IFERROR(G9/G21,0)</f>
        <v>0.15107717480229071</v>
      </c>
      <c r="I9" s="44">
        <v>149</v>
      </c>
      <c r="J9" s="45">
        <f>IFERROR(I9/I21,0)</f>
        <v>0.35308056872037913</v>
      </c>
      <c r="K9" s="46"/>
      <c r="L9" s="48"/>
      <c r="M9" s="49">
        <f>SUM(C9+E9+G9+I9+K9)</f>
        <v>953</v>
      </c>
      <c r="N9" s="50">
        <f>IFERROR(M9/M21,0)</f>
        <v>0.16318493150684932</v>
      </c>
      <c r="O9" s="51">
        <v>0.74816369359916057</v>
      </c>
      <c r="P9" s="15"/>
      <c r="R9" s="403"/>
      <c r="S9" s="404"/>
      <c r="T9" s="404"/>
      <c r="U9" s="404"/>
      <c r="V9" s="405"/>
    </row>
    <row r="10" spans="1:55" x14ac:dyDescent="0.25">
      <c r="A10" s="52"/>
      <c r="B10" s="43" t="s">
        <v>30</v>
      </c>
      <c r="C10" s="44">
        <v>76</v>
      </c>
      <c r="D10" s="45">
        <f>IFERROR(C10/C22,0)</f>
        <v>0.26480836236933797</v>
      </c>
      <c r="E10" s="61">
        <v>12</v>
      </c>
      <c r="F10" s="45">
        <f t="shared" ref="F10:F11" si="2">IFERROR(E10/E22,0)</f>
        <v>0.16666666666666666</v>
      </c>
      <c r="G10" s="44">
        <v>7445</v>
      </c>
      <c r="H10" s="45">
        <f t="shared" ref="H10:H11" si="3">IFERROR(G10/G22,0)</f>
        <v>0.45357621542585597</v>
      </c>
      <c r="I10" s="44">
        <v>139</v>
      </c>
      <c r="J10" s="45">
        <f>IFERROR(I10/I22,0)</f>
        <v>0.52851711026615966</v>
      </c>
      <c r="K10" s="46"/>
      <c r="L10" s="48"/>
      <c r="M10" s="49">
        <f>SUM(C10+E10+G10+I10+K10)</f>
        <v>7672</v>
      </c>
      <c r="N10" s="50">
        <f t="shared" ref="N10:N11" si="4">IFERROR(M10/M22,0)</f>
        <v>0.41291711517761032</v>
      </c>
      <c r="O10" s="51">
        <v>0.58055265901981234</v>
      </c>
      <c r="P10" s="15"/>
      <c r="R10" s="403"/>
      <c r="S10" s="404"/>
      <c r="T10" s="404"/>
      <c r="U10" s="404"/>
      <c r="V10" s="405"/>
    </row>
    <row r="11" spans="1:55" x14ac:dyDescent="0.25">
      <c r="A11" s="52"/>
      <c r="B11" s="43" t="s">
        <v>60</v>
      </c>
      <c r="C11" s="44">
        <f>SUM(C9:C10)</f>
        <v>274</v>
      </c>
      <c r="D11" s="45">
        <f>IFERROR(C11/C23,0)</f>
        <v>0.50367647058823528</v>
      </c>
      <c r="E11" s="61">
        <f>SUM(E9:E10)</f>
        <v>64</v>
      </c>
      <c r="F11" s="45">
        <f t="shared" si="2"/>
        <v>0.47407407407407409</v>
      </c>
      <c r="G11" s="44">
        <f>SUM(G9:G10)</f>
        <v>7999</v>
      </c>
      <c r="H11" s="45">
        <f t="shared" si="3"/>
        <v>0.39833673621831583</v>
      </c>
      <c r="I11" s="44">
        <f>SUM(I9:I10)</f>
        <v>288</v>
      </c>
      <c r="J11" s="45">
        <f>IFERROR(I11/I23,0)</f>
        <v>0.42043795620437957</v>
      </c>
      <c r="K11" s="46"/>
      <c r="L11" s="48"/>
      <c r="M11" s="49">
        <f>SUM(M9:M10)</f>
        <v>8625</v>
      </c>
      <c r="N11" s="50">
        <f t="shared" si="4"/>
        <v>0.35319410319410321</v>
      </c>
      <c r="O11" s="51">
        <v>0.59907246376811596</v>
      </c>
      <c r="P11" s="15"/>
      <c r="R11" s="403"/>
      <c r="S11" s="404"/>
      <c r="T11" s="404"/>
      <c r="U11" s="404"/>
      <c r="V11" s="405"/>
    </row>
    <row r="12" spans="1:55" x14ac:dyDescent="0.25">
      <c r="A12" s="53"/>
      <c r="B12" s="54"/>
      <c r="C12" s="55"/>
      <c r="D12" s="56"/>
      <c r="E12" s="57"/>
      <c r="F12" s="56"/>
      <c r="G12" s="55"/>
      <c r="H12" s="56"/>
      <c r="I12" s="55"/>
      <c r="J12" s="56"/>
      <c r="K12" s="46"/>
      <c r="L12" s="48"/>
      <c r="M12" s="58"/>
      <c r="N12" s="59"/>
      <c r="O12" s="60"/>
      <c r="P12" s="15"/>
      <c r="R12" s="403"/>
      <c r="S12" s="404"/>
      <c r="T12" s="404"/>
      <c r="U12" s="404"/>
      <c r="V12" s="405"/>
    </row>
    <row r="13" spans="1:55" ht="15.75" x14ac:dyDescent="0.25">
      <c r="A13" s="42" t="s">
        <v>62</v>
      </c>
      <c r="B13" s="43" t="s">
        <v>28</v>
      </c>
      <c r="C13" s="44">
        <v>12</v>
      </c>
      <c r="D13" s="45">
        <f>IFERROR(C13/C21,0)</f>
        <v>4.6692607003891051E-2</v>
      </c>
      <c r="E13" s="44">
        <v>11</v>
      </c>
      <c r="F13" s="50">
        <f>IFERROR(E13/E21,0)</f>
        <v>0.17460317460317459</v>
      </c>
      <c r="G13" s="44">
        <v>2829</v>
      </c>
      <c r="H13" s="45">
        <f>IFERROR(G13/G21,0)</f>
        <v>0.77147532042541589</v>
      </c>
      <c r="I13" s="44">
        <v>273</v>
      </c>
      <c r="J13" s="45">
        <f>IFERROR(I13/I21,0)</f>
        <v>0.64691943127962082</v>
      </c>
      <c r="K13" s="46"/>
      <c r="L13" s="48"/>
      <c r="M13" s="49">
        <f>SUM(C13+E13+G13+I13+K13)</f>
        <v>3125</v>
      </c>
      <c r="N13" s="50">
        <f>IFERROR(M13/M21,0)</f>
        <v>0.5351027397260274</v>
      </c>
      <c r="O13" s="51">
        <v>0.62656000000000001</v>
      </c>
      <c r="P13" s="15"/>
      <c r="R13" s="403"/>
      <c r="S13" s="404"/>
      <c r="T13" s="404"/>
      <c r="U13" s="404"/>
      <c r="V13" s="405"/>
    </row>
    <row r="14" spans="1:55" x14ac:dyDescent="0.25">
      <c r="A14" s="52"/>
      <c r="B14" s="43" t="s">
        <v>30</v>
      </c>
      <c r="C14" s="44">
        <v>0</v>
      </c>
      <c r="D14" s="45">
        <f>IFERROR(C14/C22,0)</f>
        <v>0</v>
      </c>
      <c r="E14" s="44">
        <v>60</v>
      </c>
      <c r="F14" s="50">
        <f>IFERROR(E14/E22,0)</f>
        <v>0.83333333333333337</v>
      </c>
      <c r="G14" s="44">
        <v>3839</v>
      </c>
      <c r="H14" s="45">
        <f t="shared" ref="H14:H15" si="5">IFERROR(G14/G22,0)</f>
        <v>0.23388570732301694</v>
      </c>
      <c r="I14" s="44">
        <v>88</v>
      </c>
      <c r="J14" s="45">
        <f>IFERROR(I14/I22,0)</f>
        <v>0.33460076045627374</v>
      </c>
      <c r="K14" s="46"/>
      <c r="L14" s="48"/>
      <c r="M14" s="49">
        <f>SUM(C14+E14+G14+I14+K14)</f>
        <v>3987</v>
      </c>
      <c r="N14" s="50">
        <f t="shared" ref="N14:N15" si="6">IFERROR(M14/M22,0)</f>
        <v>0.21458557588805166</v>
      </c>
      <c r="O14" s="51">
        <v>0.53649360421369452</v>
      </c>
      <c r="P14" s="15"/>
      <c r="R14" s="403"/>
      <c r="S14" s="404"/>
      <c r="T14" s="404"/>
      <c r="U14" s="404"/>
      <c r="V14" s="405"/>
    </row>
    <row r="15" spans="1:55" x14ac:dyDescent="0.25">
      <c r="A15" s="52"/>
      <c r="B15" s="43" t="s">
        <v>60</v>
      </c>
      <c r="C15" s="44">
        <f>SUM(C13:C14)</f>
        <v>12</v>
      </c>
      <c r="D15" s="45">
        <f>IFERROR(C15/C23,0)</f>
        <v>2.2058823529411766E-2</v>
      </c>
      <c r="E15" s="44">
        <f>SUM(E13:E14)</f>
        <v>71</v>
      </c>
      <c r="F15" s="50">
        <f>IFERROR(E15/E23,0)</f>
        <v>0.52592592592592591</v>
      </c>
      <c r="G15" s="44">
        <f>SUM(G13:G14)</f>
        <v>6668</v>
      </c>
      <c r="H15" s="45">
        <f t="shared" si="5"/>
        <v>0.33205517653503314</v>
      </c>
      <c r="I15" s="44">
        <f>SUM(I13:I14)</f>
        <v>361</v>
      </c>
      <c r="J15" s="45">
        <f>IFERROR(I15/I23,0)</f>
        <v>0.52700729927007295</v>
      </c>
      <c r="K15" s="46"/>
      <c r="L15" s="48"/>
      <c r="M15" s="49">
        <f>SUM(M13:M14)</f>
        <v>7112</v>
      </c>
      <c r="N15" s="50">
        <f t="shared" si="6"/>
        <v>0.29123669123669121</v>
      </c>
      <c r="O15" s="51">
        <v>0.57606861642294716</v>
      </c>
      <c r="P15" s="15"/>
      <c r="R15" s="403"/>
      <c r="S15" s="404"/>
      <c r="T15" s="404"/>
      <c r="U15" s="404"/>
      <c r="V15" s="405"/>
    </row>
    <row r="16" spans="1:55" x14ac:dyDescent="0.25">
      <c r="A16" s="53"/>
      <c r="B16" s="54"/>
      <c r="C16" s="55"/>
      <c r="D16" s="56"/>
      <c r="E16" s="57"/>
      <c r="F16" s="56"/>
      <c r="G16" s="55"/>
      <c r="H16" s="56"/>
      <c r="I16" s="55"/>
      <c r="J16" s="56"/>
      <c r="K16" s="46"/>
      <c r="L16" s="48"/>
      <c r="M16" s="58"/>
      <c r="N16" s="59"/>
      <c r="O16" s="60"/>
      <c r="P16" s="15"/>
      <c r="R16" s="403"/>
      <c r="S16" s="404"/>
      <c r="T16" s="404"/>
      <c r="U16" s="404"/>
      <c r="V16" s="405"/>
    </row>
    <row r="17" spans="1:55" ht="15.75" x14ac:dyDescent="0.25">
      <c r="A17" s="42" t="s">
        <v>63</v>
      </c>
      <c r="B17" s="62" t="s">
        <v>28</v>
      </c>
      <c r="C17" s="46"/>
      <c r="D17" s="48"/>
      <c r="E17" s="63"/>
      <c r="F17" s="48"/>
      <c r="G17" s="46"/>
      <c r="H17" s="48"/>
      <c r="I17" s="46"/>
      <c r="J17" s="48"/>
      <c r="K17" s="44">
        <v>1431</v>
      </c>
      <c r="L17" s="45">
        <f>IFERROR(K17/K21,0)</f>
        <v>1</v>
      </c>
      <c r="M17" s="49">
        <f>SUM(C17+E17+G17+I17+K17)</f>
        <v>1431</v>
      </c>
      <c r="N17" s="50">
        <f>IFERROR(M17/M21,0)</f>
        <v>0.24503424657534248</v>
      </c>
      <c r="O17" s="51">
        <v>0.81271837875611463</v>
      </c>
      <c r="P17" s="15"/>
      <c r="R17" s="403"/>
      <c r="S17" s="404"/>
      <c r="T17" s="404"/>
      <c r="U17" s="404"/>
      <c r="V17" s="405"/>
    </row>
    <row r="18" spans="1:55" x14ac:dyDescent="0.25">
      <c r="A18" s="52"/>
      <c r="B18" s="62" t="s">
        <v>30</v>
      </c>
      <c r="C18" s="46"/>
      <c r="D18" s="48"/>
      <c r="E18" s="63"/>
      <c r="F18" s="48"/>
      <c r="G18" s="46"/>
      <c r="H18" s="48"/>
      <c r="I18" s="44">
        <v>36</v>
      </c>
      <c r="J18" s="45">
        <f>IFERROR(I18/I22,0)</f>
        <v>0.13688212927756654</v>
      </c>
      <c r="K18" s="44">
        <v>1544</v>
      </c>
      <c r="L18" s="45">
        <f>IFERROR(K18/K22,0)</f>
        <v>1</v>
      </c>
      <c r="M18" s="49">
        <f>SUM(C18+E18+G18+I18+K18)</f>
        <v>1580</v>
      </c>
      <c r="N18" s="50">
        <f t="shared" ref="N18:N19" si="7">IFERROR(M18/M22,0)</f>
        <v>8.503767491926803E-2</v>
      </c>
      <c r="O18" s="51">
        <v>0.67531645569620258</v>
      </c>
      <c r="P18" s="15"/>
      <c r="R18" s="403"/>
      <c r="S18" s="404"/>
      <c r="T18" s="404"/>
      <c r="U18" s="404"/>
      <c r="V18" s="405"/>
    </row>
    <row r="19" spans="1:55" x14ac:dyDescent="0.25">
      <c r="A19" s="52"/>
      <c r="B19" s="62" t="s">
        <v>60</v>
      </c>
      <c r="C19" s="46"/>
      <c r="D19" s="48"/>
      <c r="E19" s="63"/>
      <c r="F19" s="48"/>
      <c r="G19" s="46"/>
      <c r="H19" s="48"/>
      <c r="I19" s="44">
        <f>SUM(I18)</f>
        <v>36</v>
      </c>
      <c r="J19" s="45">
        <f>IFERROR(I19/I23,0)</f>
        <v>5.2554744525547446E-2</v>
      </c>
      <c r="K19" s="44">
        <f>SUM(K17:K18)</f>
        <v>2975</v>
      </c>
      <c r="L19" s="45">
        <f>IFERROR(K19/K23,0)</f>
        <v>1</v>
      </c>
      <c r="M19" s="49">
        <f>SUM(M17:M18)</f>
        <v>3011</v>
      </c>
      <c r="N19" s="50">
        <f t="shared" si="7"/>
        <v>0.1233005733005733</v>
      </c>
      <c r="O19" s="51">
        <v>0.74061773497177019</v>
      </c>
      <c r="P19" s="15"/>
      <c r="R19" s="403"/>
      <c r="S19" s="404"/>
      <c r="T19" s="404"/>
      <c r="U19" s="404"/>
      <c r="V19" s="405"/>
    </row>
    <row r="20" spans="1:55" x14ac:dyDescent="0.25">
      <c r="A20" s="53"/>
      <c r="B20" s="54"/>
      <c r="C20" s="55"/>
      <c r="D20" s="56"/>
      <c r="E20" s="57"/>
      <c r="F20" s="56"/>
      <c r="G20" s="55"/>
      <c r="H20" s="56"/>
      <c r="I20" s="55"/>
      <c r="J20" s="56"/>
      <c r="K20" s="55"/>
      <c r="L20" s="56"/>
      <c r="M20" s="58"/>
      <c r="N20" s="59"/>
      <c r="O20" s="60"/>
      <c r="P20" s="15"/>
      <c r="R20" s="403"/>
      <c r="S20" s="404"/>
      <c r="T20" s="404"/>
      <c r="U20" s="404"/>
      <c r="V20" s="405"/>
    </row>
    <row r="21" spans="1:55" ht="15.75" x14ac:dyDescent="0.25">
      <c r="A21" s="64" t="s">
        <v>64</v>
      </c>
      <c r="B21" s="65" t="s">
        <v>28</v>
      </c>
      <c r="C21" s="66">
        <f>SUM(C5+C9+C13+C17)</f>
        <v>257</v>
      </c>
      <c r="D21" s="67">
        <f>IFERROR(C21/M21,0)</f>
        <v>4.4006849315068493E-2</v>
      </c>
      <c r="E21" s="66">
        <f>SUM(E5+E9+E13+E17)</f>
        <v>63</v>
      </c>
      <c r="F21" s="67">
        <f>IFERROR(E21/M21,0)</f>
        <v>1.0787671232876713E-2</v>
      </c>
      <c r="G21" s="66">
        <f>SUM(G5+G9+G13+G17)</f>
        <v>3667</v>
      </c>
      <c r="H21" s="67">
        <f>IFERROR(G21/M21,0)</f>
        <v>0.62791095890410964</v>
      </c>
      <c r="I21" s="66">
        <f>SUM(I5+I9+I13+I17)</f>
        <v>422</v>
      </c>
      <c r="J21" s="67">
        <f>IFERROR(I21/M21,0)</f>
        <v>7.2260273972602734E-2</v>
      </c>
      <c r="K21" s="66">
        <f>SUM(K5+K9+K13+K17)</f>
        <v>1431</v>
      </c>
      <c r="L21" s="67">
        <f>IFERROR(K21/M21,0)</f>
        <v>0.24503424657534248</v>
      </c>
      <c r="M21" s="68">
        <f>SUM(M5+M9+M13+M17)</f>
        <v>5840</v>
      </c>
      <c r="N21" s="69">
        <f>IFERROR(M21/M21,0)</f>
        <v>1</v>
      </c>
      <c r="O21" s="70">
        <v>0.67825342465753424</v>
      </c>
      <c r="P21" s="15"/>
      <c r="R21" s="403"/>
      <c r="S21" s="404"/>
      <c r="T21" s="404"/>
      <c r="U21" s="404"/>
      <c r="V21" s="405"/>
    </row>
    <row r="22" spans="1:55" ht="15.75" x14ac:dyDescent="0.25">
      <c r="A22" s="64"/>
      <c r="B22" s="65" t="s">
        <v>30</v>
      </c>
      <c r="C22" s="66">
        <f>SUM(C6+C10+C14+C18)</f>
        <v>287</v>
      </c>
      <c r="D22" s="67">
        <f>IFERROR(C22/M22,0)</f>
        <v>1.5446716899892358E-2</v>
      </c>
      <c r="E22" s="66">
        <f>SUM(E6+E10+E14+E18)</f>
        <v>72</v>
      </c>
      <c r="F22" s="67">
        <f>IFERROR(E22/M22,0)</f>
        <v>3.8751345532831E-3</v>
      </c>
      <c r="G22" s="66">
        <f>SUM(G6+G10+G14+G18)</f>
        <v>16414</v>
      </c>
      <c r="H22" s="67">
        <f>IFERROR(G22/M22,0)</f>
        <v>0.88342303552206669</v>
      </c>
      <c r="I22" s="66">
        <f>SUM(I6+I10+I14+I18)</f>
        <v>263</v>
      </c>
      <c r="J22" s="67">
        <f>IFERROR(I22/M22,0)</f>
        <v>1.4155005382131325E-2</v>
      </c>
      <c r="K22" s="66">
        <f>SUM(K6+K10+K14+K18)</f>
        <v>1544</v>
      </c>
      <c r="L22" s="67">
        <f>IFERROR(K22/M22,0)</f>
        <v>8.3100107642626486E-2</v>
      </c>
      <c r="M22" s="68">
        <f>SUM(M6+M10+M14+M18)</f>
        <v>18580</v>
      </c>
      <c r="N22" s="69">
        <f t="shared" ref="N22:N23" si="8">IFERROR(M22/M22,0)</f>
        <v>1</v>
      </c>
      <c r="O22" s="70">
        <v>0.52104413347685685</v>
      </c>
      <c r="P22" s="15"/>
      <c r="R22" s="403"/>
      <c r="S22" s="404"/>
      <c r="T22" s="404"/>
      <c r="U22" s="404"/>
      <c r="V22" s="405"/>
    </row>
    <row r="23" spans="1:55" ht="16.5" thickBot="1" x14ac:dyDescent="0.3">
      <c r="A23" s="71"/>
      <c r="B23" s="72" t="s">
        <v>60</v>
      </c>
      <c r="C23" s="73">
        <f>SUM(C21:C22)</f>
        <v>544</v>
      </c>
      <c r="D23" s="74">
        <f>IFERROR(C23/M23,0)</f>
        <v>2.2276822276822275E-2</v>
      </c>
      <c r="E23" s="73">
        <f>SUM(E21:E22)</f>
        <v>135</v>
      </c>
      <c r="F23" s="74">
        <f>IFERROR(E23/M23,0)</f>
        <v>5.528255528255528E-3</v>
      </c>
      <c r="G23" s="73">
        <f>SUM(G21:G22)</f>
        <v>20081</v>
      </c>
      <c r="H23" s="74">
        <f>IFERROR(G23/M23,0)</f>
        <v>0.82231777231777237</v>
      </c>
      <c r="I23" s="73">
        <f>SUM(I21:I22)</f>
        <v>685</v>
      </c>
      <c r="J23" s="74">
        <f>IFERROR(I23/M23,0)</f>
        <v>2.805077805077805E-2</v>
      </c>
      <c r="K23" s="73">
        <f>SUM(K21:K22)</f>
        <v>2975</v>
      </c>
      <c r="L23" s="74">
        <f>IFERROR(K23/M23,0)</f>
        <v>0.12182637182637182</v>
      </c>
      <c r="M23" s="75">
        <f>SUM(M21:M22)</f>
        <v>24420</v>
      </c>
      <c r="N23" s="76">
        <f t="shared" si="8"/>
        <v>1</v>
      </c>
      <c r="O23" s="77">
        <v>0.55864045864045864</v>
      </c>
      <c r="P23" s="15"/>
      <c r="R23" s="406"/>
      <c r="S23" s="407"/>
      <c r="T23" s="407"/>
      <c r="U23" s="407"/>
      <c r="V23" s="408"/>
    </row>
    <row r="24" spans="1:55" ht="15.75" x14ac:dyDescent="0.25">
      <c r="A24" s="78"/>
      <c r="B24" s="78"/>
      <c r="C24" s="79"/>
      <c r="D24" s="80"/>
      <c r="E24" s="79"/>
      <c r="F24" s="80"/>
      <c r="G24" s="79"/>
      <c r="H24" s="80"/>
      <c r="I24" s="79"/>
      <c r="J24" s="80"/>
      <c r="K24" s="79"/>
      <c r="L24" s="80"/>
      <c r="M24" s="79"/>
      <c r="N24" s="80"/>
      <c r="O24" s="81"/>
      <c r="P24" s="15"/>
    </row>
    <row r="25" spans="1:55" s="82" customFormat="1" ht="4.5" customHeight="1" x14ac:dyDescent="0.25">
      <c r="C25" s="83"/>
      <c r="D25" s="84"/>
      <c r="E25" s="85"/>
      <c r="F25" s="84"/>
      <c r="G25" s="83"/>
      <c r="H25" s="84"/>
      <c r="I25" s="83"/>
      <c r="J25" s="84"/>
      <c r="K25" s="83"/>
      <c r="L25" s="84"/>
      <c r="M25" s="86"/>
      <c r="N25" s="84"/>
      <c r="O25" s="87"/>
    </row>
    <row r="26" spans="1:55" ht="15.75" thickBot="1" x14ac:dyDescent="0.3">
      <c r="A26" s="15"/>
      <c r="B26" s="15"/>
      <c r="C26" s="18"/>
      <c r="D26" s="19"/>
      <c r="E26" s="20"/>
      <c r="F26" s="19"/>
      <c r="G26" s="18"/>
      <c r="H26" s="19"/>
      <c r="I26" s="18"/>
      <c r="J26" s="19"/>
      <c r="K26" s="18"/>
      <c r="L26" s="19"/>
      <c r="M26" s="21"/>
      <c r="N26" s="19"/>
      <c r="O26" s="22"/>
      <c r="P26" s="15"/>
    </row>
    <row r="27" spans="1:55" s="90" customFormat="1" ht="47.25" customHeight="1" x14ac:dyDescent="0.25">
      <c r="A27" s="23" t="s">
        <v>65</v>
      </c>
      <c r="B27" s="24"/>
      <c r="C27" s="409" t="s">
        <v>52</v>
      </c>
      <c r="D27" s="410"/>
      <c r="E27" s="411" t="s">
        <v>17</v>
      </c>
      <c r="F27" s="412"/>
      <c r="G27" s="413" t="s">
        <v>19</v>
      </c>
      <c r="H27" s="414"/>
      <c r="I27" s="415" t="s">
        <v>53</v>
      </c>
      <c r="J27" s="416"/>
      <c r="K27" s="417" t="s">
        <v>24</v>
      </c>
      <c r="L27" s="418"/>
      <c r="M27" s="399" t="s">
        <v>54</v>
      </c>
      <c r="N27" s="399"/>
      <c r="O27" s="25" t="s">
        <v>55</v>
      </c>
      <c r="P27" s="88"/>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row>
    <row r="28" spans="1:55" s="95" customFormat="1" ht="45.75" x14ac:dyDescent="0.3">
      <c r="A28" s="27"/>
      <c r="B28" s="28"/>
      <c r="C28" s="29" t="s">
        <v>57</v>
      </c>
      <c r="D28" s="30" t="s">
        <v>58</v>
      </c>
      <c r="E28" s="31" t="s">
        <v>57</v>
      </c>
      <c r="F28" s="32" t="s">
        <v>58</v>
      </c>
      <c r="G28" s="33" t="s">
        <v>57</v>
      </c>
      <c r="H28" s="34" t="s">
        <v>58</v>
      </c>
      <c r="I28" s="35" t="s">
        <v>57</v>
      </c>
      <c r="J28" s="36" t="s">
        <v>58</v>
      </c>
      <c r="K28" s="37" t="s">
        <v>57</v>
      </c>
      <c r="L28" s="38" t="s">
        <v>58</v>
      </c>
      <c r="M28" s="91" t="s">
        <v>57</v>
      </c>
      <c r="N28" s="40" t="s">
        <v>58</v>
      </c>
      <c r="O28" s="41" t="s">
        <v>58</v>
      </c>
      <c r="P28" s="92"/>
      <c r="Q28" s="93"/>
      <c r="R28" s="94"/>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row>
    <row r="29" spans="1:55" ht="15.75" x14ac:dyDescent="0.25">
      <c r="A29" s="42" t="s">
        <v>59</v>
      </c>
      <c r="B29" s="43" t="s">
        <v>28</v>
      </c>
      <c r="C29" s="44">
        <v>25</v>
      </c>
      <c r="D29" s="45">
        <f>IF($C$45,C29/$C$45,0)</f>
        <v>0.125</v>
      </c>
      <c r="E29" s="46"/>
      <c r="F29" s="47"/>
      <c r="G29" s="44">
        <v>296</v>
      </c>
      <c r="H29" s="45">
        <f>IF($G$45,G29/$G$45,0)</f>
        <v>8.3333333333333329E-2</v>
      </c>
      <c r="I29" s="46"/>
      <c r="J29" s="48"/>
      <c r="K29" s="46"/>
      <c r="L29" s="48"/>
      <c r="M29" s="49">
        <f>SUM(C29+E29+G29+I29+K29)</f>
        <v>321</v>
      </c>
      <c r="N29" s="50">
        <f>IF($M$45,M29/$M$45,0)</f>
        <v>5.6246714561065357E-2</v>
      </c>
      <c r="O29" s="51">
        <v>0.18068535825545171</v>
      </c>
      <c r="P29" s="15"/>
    </row>
    <row r="30" spans="1:55" x14ac:dyDescent="0.25">
      <c r="A30" s="52"/>
      <c r="B30" s="43" t="s">
        <v>30</v>
      </c>
      <c r="C30" s="44">
        <v>58</v>
      </c>
      <c r="D30" s="45">
        <f>IF($C$46,C30/$C$46,0)</f>
        <v>0.71604938271604934</v>
      </c>
      <c r="E30" s="46"/>
      <c r="F30" s="47"/>
      <c r="G30" s="44">
        <v>3846</v>
      </c>
      <c r="H30" s="45">
        <f>IF($G$46,G30/$G$46,0)</f>
        <v>0.28761591384983548</v>
      </c>
      <c r="I30" s="46"/>
      <c r="J30" s="48"/>
      <c r="K30" s="46"/>
      <c r="L30" s="48"/>
      <c r="M30" s="49">
        <f>SUM(C30+E30+G30+I30+K30)</f>
        <v>3904</v>
      </c>
      <c r="N30" s="50">
        <f>IF($M$46,M30/$M$46,0)</f>
        <v>0.2597471723220226</v>
      </c>
      <c r="O30" s="51">
        <v>0.26972336065573771</v>
      </c>
      <c r="P30" s="15"/>
    </row>
    <row r="31" spans="1:55" x14ac:dyDescent="0.25">
      <c r="A31" s="52"/>
      <c r="B31" s="43" t="s">
        <v>60</v>
      </c>
      <c r="C31" s="44">
        <f>SUM(C29:C30)</f>
        <v>83</v>
      </c>
      <c r="D31" s="45">
        <f>IF($C$47,C31/$C$47,0)</f>
        <v>0.29537366548042704</v>
      </c>
      <c r="E31" s="46"/>
      <c r="F31" s="47"/>
      <c r="G31" s="44">
        <f>SUM(G29:G30)</f>
        <v>4142</v>
      </c>
      <c r="H31" s="45">
        <f>IF($G$47,G31/$G$47,0)</f>
        <v>0.2447411959347672</v>
      </c>
      <c r="I31" s="46"/>
      <c r="J31" s="48"/>
      <c r="K31" s="46"/>
      <c r="L31" s="48"/>
      <c r="M31" s="49">
        <f>SUM(M29:M30)</f>
        <v>4225</v>
      </c>
      <c r="N31" s="50">
        <f>IF($M$47,M31/$M$47,0)</f>
        <v>0.20374210348652166</v>
      </c>
      <c r="O31" s="51">
        <v>0.26295857988165683</v>
      </c>
      <c r="P31" s="15"/>
    </row>
    <row r="32" spans="1:55" x14ac:dyDescent="0.25">
      <c r="A32" s="53"/>
      <c r="B32" s="54"/>
      <c r="C32" s="55"/>
      <c r="D32" s="56"/>
      <c r="E32" s="57"/>
      <c r="F32" s="56"/>
      <c r="G32" s="55"/>
      <c r="H32" s="56"/>
      <c r="I32" s="55"/>
      <c r="J32" s="56"/>
      <c r="K32" s="46"/>
      <c r="L32" s="48"/>
      <c r="M32" s="58"/>
      <c r="N32" s="59"/>
      <c r="O32" s="60"/>
      <c r="P32" s="15"/>
    </row>
    <row r="33" spans="1:55" ht="15.75" x14ac:dyDescent="0.25">
      <c r="A33" s="42" t="s">
        <v>61</v>
      </c>
      <c r="B33" s="43" t="s">
        <v>28</v>
      </c>
      <c r="C33" s="44">
        <v>170</v>
      </c>
      <c r="D33" s="45">
        <f>IF($C$45,C33/$C$45,0)</f>
        <v>0.85</v>
      </c>
      <c r="E33" s="61">
        <v>0</v>
      </c>
      <c r="F33" s="45">
        <f>IF($E$45,E33/$E$45,0)</f>
        <v>0</v>
      </c>
      <c r="G33" s="44">
        <v>655</v>
      </c>
      <c r="H33" s="45">
        <f>IF($G$45,G33/$G$45,0)</f>
        <v>0.18440315315315314</v>
      </c>
      <c r="I33" s="44">
        <v>176</v>
      </c>
      <c r="J33" s="45">
        <f>IF($I$45,I33/$I$45,0)</f>
        <v>0.34174757281553397</v>
      </c>
      <c r="K33" s="46"/>
      <c r="L33" s="48"/>
      <c r="M33" s="49">
        <f>SUM(C33+E33+G33+I33+K33)</f>
        <v>1001</v>
      </c>
      <c r="N33" s="50">
        <f>IF($M$45,M33/$M$45,0)</f>
        <v>0.17539863325740318</v>
      </c>
      <c r="O33" s="51">
        <v>0.72827172827172826</v>
      </c>
      <c r="P33" s="15"/>
    </row>
    <row r="34" spans="1:55" x14ac:dyDescent="0.25">
      <c r="A34" s="52"/>
      <c r="B34" s="43" t="s">
        <v>30</v>
      </c>
      <c r="C34" s="44">
        <v>23</v>
      </c>
      <c r="D34" s="45">
        <f>IF($C$46,C34/$C$46,0)</f>
        <v>0.2839506172839506</v>
      </c>
      <c r="E34" s="61">
        <v>0</v>
      </c>
      <c r="F34" s="45">
        <f>IF($E$46,E34/$E$46,0)</f>
        <v>0</v>
      </c>
      <c r="G34" s="44">
        <v>5949</v>
      </c>
      <c r="H34" s="45">
        <f>IF($G$46,G34/$G$46,0)</f>
        <v>0.44488483398145379</v>
      </c>
      <c r="I34" s="44">
        <v>101</v>
      </c>
      <c r="J34" s="45">
        <f>IF($I$46,I34/$I$46,0)</f>
        <v>0.47867298578199052</v>
      </c>
      <c r="K34" s="46"/>
      <c r="L34" s="48"/>
      <c r="M34" s="49">
        <f>SUM(C34+E34+G34+I34+K34)</f>
        <v>6073</v>
      </c>
      <c r="N34" s="50">
        <f>IF($M$46,M34/$M$46,0)</f>
        <v>0.40405854956753162</v>
      </c>
      <c r="O34" s="51">
        <v>0.58290795323563316</v>
      </c>
      <c r="P34" s="15"/>
    </row>
    <row r="35" spans="1:55" x14ac:dyDescent="0.25">
      <c r="A35" s="52"/>
      <c r="B35" s="43" t="s">
        <v>60</v>
      </c>
      <c r="C35" s="44">
        <f>SUM(C33:C34)</f>
        <v>193</v>
      </c>
      <c r="D35" s="45">
        <f>IF($C$47,C35/$C$47,0)</f>
        <v>0.68683274021352314</v>
      </c>
      <c r="E35" s="61">
        <f>SUM(E33:E34)</f>
        <v>0</v>
      </c>
      <c r="F35" s="45">
        <f>IF($E$47,E35/$E$47,0)</f>
        <v>0</v>
      </c>
      <c r="G35" s="44">
        <f>SUM(G33:G34)</f>
        <v>6604</v>
      </c>
      <c r="H35" s="45">
        <f>IF($G$47,G35/$G$47,0)</f>
        <v>0.39021507917749942</v>
      </c>
      <c r="I35" s="44">
        <f>SUM(I33:I34)</f>
        <v>277</v>
      </c>
      <c r="J35" s="45">
        <f>IF($I$47,I35/$I$47,0)</f>
        <v>0.38154269972451793</v>
      </c>
      <c r="K35" s="46"/>
      <c r="L35" s="48"/>
      <c r="M35" s="49">
        <f>SUM(M33:M34)</f>
        <v>7074</v>
      </c>
      <c r="N35" s="50">
        <f>IF($M$47,M35/$M$47,0)</f>
        <v>0.3411293822635868</v>
      </c>
      <c r="O35" s="51">
        <v>0.60347752332485161</v>
      </c>
      <c r="P35" s="15"/>
    </row>
    <row r="36" spans="1:55" x14ac:dyDescent="0.25">
      <c r="A36" s="53"/>
      <c r="B36" s="54"/>
      <c r="C36" s="55"/>
      <c r="D36" s="56"/>
      <c r="E36" s="57"/>
      <c r="F36" s="56"/>
      <c r="G36" s="55"/>
      <c r="H36" s="56"/>
      <c r="I36" s="55"/>
      <c r="J36" s="56"/>
      <c r="K36" s="46"/>
      <c r="L36" s="48"/>
      <c r="M36" s="58"/>
      <c r="N36" s="59"/>
      <c r="O36" s="60"/>
      <c r="P36" s="15"/>
    </row>
    <row r="37" spans="1:55" ht="15.75" x14ac:dyDescent="0.25">
      <c r="A37" s="42" t="s">
        <v>62</v>
      </c>
      <c r="B37" s="43" t="s">
        <v>28</v>
      </c>
      <c r="C37" s="44">
        <v>5</v>
      </c>
      <c r="D37" s="45">
        <f>IF($C$45,C37/$C$45,0)</f>
        <v>2.5000000000000001E-2</v>
      </c>
      <c r="E37" s="44">
        <v>0</v>
      </c>
      <c r="F37" s="50">
        <f>IFERROR(E37/$E$45,0)</f>
        <v>0</v>
      </c>
      <c r="G37" s="44">
        <v>2601</v>
      </c>
      <c r="H37" s="45">
        <f>IF($G$45,G37/$G$45,0)</f>
        <v>0.73226351351351349</v>
      </c>
      <c r="I37" s="44">
        <v>339</v>
      </c>
      <c r="J37" s="45">
        <f>IF($I$45,I37/$I$45,0)</f>
        <v>0.65825242718446597</v>
      </c>
      <c r="K37" s="46"/>
      <c r="L37" s="48"/>
      <c r="M37" s="49">
        <f>SUM(C37+E37+G37+I37+K37)</f>
        <v>2945</v>
      </c>
      <c r="N37" s="50">
        <f>IF($M$45,M37/$M$45,0)</f>
        <v>0.51603294200105132</v>
      </c>
      <c r="O37" s="51">
        <v>0.6584040747028862</v>
      </c>
      <c r="P37" s="15"/>
    </row>
    <row r="38" spans="1:55" x14ac:dyDescent="0.25">
      <c r="A38" s="52"/>
      <c r="B38" s="43" t="s">
        <v>30</v>
      </c>
      <c r="C38" s="44">
        <v>0</v>
      </c>
      <c r="D38" s="45">
        <f>IF($C$46,C38/$C$46,0)</f>
        <v>0</v>
      </c>
      <c r="E38" s="44">
        <v>22</v>
      </c>
      <c r="F38" s="50">
        <f>IFERROR(E38/$E$46,0)</f>
        <v>1</v>
      </c>
      <c r="G38" s="44">
        <v>3577</v>
      </c>
      <c r="H38" s="45">
        <f>IF($G$46,G38/$G$46,0)</f>
        <v>0.26749925216871073</v>
      </c>
      <c r="I38" s="44">
        <v>83</v>
      </c>
      <c r="J38" s="45">
        <f>IF($I$46,I38/$I$46,0)</f>
        <v>0.39336492890995262</v>
      </c>
      <c r="K38" s="46"/>
      <c r="L38" s="48"/>
      <c r="M38" s="49">
        <f>SUM(C38+E38+G38+I38+K38)</f>
        <v>3682</v>
      </c>
      <c r="N38" s="50">
        <f>IF($M$46,M38/$M$46,0)</f>
        <v>0.2449767132401863</v>
      </c>
      <c r="O38" s="51">
        <v>0.57468766974470398</v>
      </c>
      <c r="P38" s="15"/>
    </row>
    <row r="39" spans="1:55" x14ac:dyDescent="0.25">
      <c r="A39" s="52"/>
      <c r="B39" s="43" t="s">
        <v>60</v>
      </c>
      <c r="C39" s="44">
        <f>SUM(C37:C38)</f>
        <v>5</v>
      </c>
      <c r="D39" s="45">
        <f>IF($C$47,C39/$C$47,0)</f>
        <v>1.7793594306049824E-2</v>
      </c>
      <c r="E39" s="44">
        <f>SUM(E37:E38)</f>
        <v>22</v>
      </c>
      <c r="F39" s="50">
        <f>IFERROR(E39/$E$47,0)</f>
        <v>1</v>
      </c>
      <c r="G39" s="44">
        <f>SUM(G37:G38)</f>
        <v>6178</v>
      </c>
      <c r="H39" s="45">
        <f>IF($G$47,G39/$G$47,0)</f>
        <v>0.3650437248877334</v>
      </c>
      <c r="I39" s="44">
        <f>SUM(I37:I38)</f>
        <v>422</v>
      </c>
      <c r="J39" s="45">
        <f>IF($I$47,I39/$I$47,0)</f>
        <v>0.58126721763085398</v>
      </c>
      <c r="K39" s="46"/>
      <c r="L39" s="48"/>
      <c r="M39" s="49">
        <f>SUM(M37:M38)</f>
        <v>6627</v>
      </c>
      <c r="N39" s="50">
        <f>IF($M$47,M39/$M$47,0)</f>
        <v>0.31957370882962821</v>
      </c>
      <c r="O39" s="51">
        <v>0.61189074996227555</v>
      </c>
      <c r="P39" s="15"/>
    </row>
    <row r="40" spans="1:55" x14ac:dyDescent="0.25">
      <c r="A40" s="53"/>
      <c r="B40" s="54"/>
      <c r="C40" s="55"/>
      <c r="D40" s="56"/>
      <c r="E40" s="57"/>
      <c r="F40" s="56"/>
      <c r="G40" s="55"/>
      <c r="H40" s="56"/>
      <c r="I40" s="55"/>
      <c r="J40" s="56"/>
      <c r="K40" s="46"/>
      <c r="L40" s="48"/>
      <c r="M40" s="58"/>
      <c r="N40" s="59"/>
      <c r="O40" s="60"/>
      <c r="P40" s="15"/>
    </row>
    <row r="41" spans="1:55" ht="15.75" x14ac:dyDescent="0.25">
      <c r="A41" s="42" t="s">
        <v>63</v>
      </c>
      <c r="B41" s="62" t="s">
        <v>28</v>
      </c>
      <c r="C41" s="46"/>
      <c r="D41" s="48"/>
      <c r="E41" s="63"/>
      <c r="F41" s="48"/>
      <c r="G41" s="46"/>
      <c r="H41" s="48"/>
      <c r="I41" s="46"/>
      <c r="J41" s="48"/>
      <c r="K41" s="44">
        <v>1440</v>
      </c>
      <c r="L41" s="45">
        <f>IF($K$45,K41/$K$45,0)</f>
        <v>1</v>
      </c>
      <c r="M41" s="49">
        <f>SUM(C41+E41+G41+I41+K41)</f>
        <v>1440</v>
      </c>
      <c r="N41" s="50">
        <f>IF($M$45,M41/$M$45,0)</f>
        <v>0.25232171018048011</v>
      </c>
      <c r="O41" s="51">
        <v>0.81944444444444442</v>
      </c>
      <c r="P41" s="15"/>
    </row>
    <row r="42" spans="1:55" x14ac:dyDescent="0.25">
      <c r="A42" s="52"/>
      <c r="B42" s="62" t="s">
        <v>30</v>
      </c>
      <c r="C42" s="46"/>
      <c r="D42" s="48"/>
      <c r="E42" s="63"/>
      <c r="F42" s="48"/>
      <c r="G42" s="46"/>
      <c r="H42" s="48"/>
      <c r="I42" s="44">
        <v>27</v>
      </c>
      <c r="J42" s="45">
        <f>IF($I$46,I42/$I$46,0)</f>
        <v>0.12796208530805686</v>
      </c>
      <c r="K42" s="44">
        <v>1344</v>
      </c>
      <c r="L42" s="45">
        <f>IF($K$46,K42/$K$46,0)</f>
        <v>1</v>
      </c>
      <c r="M42" s="49">
        <f>SUM(C42+E42+G42+I42+K42)</f>
        <v>1371</v>
      </c>
      <c r="N42" s="50">
        <f>IF($M$46,M42/$M$46,0)</f>
        <v>9.1217564870259477E-2</v>
      </c>
      <c r="O42" s="51">
        <v>0.67323121808898612</v>
      </c>
      <c r="P42" s="15"/>
    </row>
    <row r="43" spans="1:55" x14ac:dyDescent="0.25">
      <c r="A43" s="52"/>
      <c r="B43" s="62" t="s">
        <v>60</v>
      </c>
      <c r="C43" s="46"/>
      <c r="D43" s="48"/>
      <c r="E43" s="63"/>
      <c r="F43" s="48"/>
      <c r="G43" s="46"/>
      <c r="H43" s="48"/>
      <c r="I43" s="44">
        <f>SUM(I42)</f>
        <v>27</v>
      </c>
      <c r="J43" s="45">
        <f>IF($I$47,I43/$I$47,0)</f>
        <v>3.71900826446281E-2</v>
      </c>
      <c r="K43" s="44">
        <f>SUM(K41:K42)</f>
        <v>2784</v>
      </c>
      <c r="L43" s="45">
        <f>IF($K$47,K43/$K$47,0)</f>
        <v>1</v>
      </c>
      <c r="M43" s="49">
        <f>SUM(M41:M42)</f>
        <v>2811</v>
      </c>
      <c r="N43" s="50">
        <f>IF($M$47,M43/$M$47,0)</f>
        <v>0.1355548054202633</v>
      </c>
      <c r="O43" s="51">
        <v>0.7481323372465315</v>
      </c>
      <c r="P43" s="15"/>
    </row>
    <row r="44" spans="1:55" x14ac:dyDescent="0.25">
      <c r="A44" s="53"/>
      <c r="B44" s="54"/>
      <c r="C44" s="55"/>
      <c r="D44" s="56"/>
      <c r="E44" s="57"/>
      <c r="F44" s="56"/>
      <c r="G44" s="55"/>
      <c r="H44" s="56"/>
      <c r="I44" s="55"/>
      <c r="J44" s="56"/>
      <c r="K44" s="55"/>
      <c r="L44" s="56"/>
      <c r="M44" s="58"/>
      <c r="N44" s="59"/>
      <c r="O44" s="60"/>
      <c r="P44" s="15"/>
    </row>
    <row r="45" spans="1:55" s="1" customFormat="1" ht="15.75" x14ac:dyDescent="0.25">
      <c r="A45" s="64" t="s">
        <v>64</v>
      </c>
      <c r="B45" s="65" t="s">
        <v>28</v>
      </c>
      <c r="C45" s="66">
        <f>SUM(C29+C33+C37+C41)</f>
        <v>200</v>
      </c>
      <c r="D45" s="67">
        <f>IF($M$45,C45/$M$45,0)</f>
        <v>3.5044681969511125E-2</v>
      </c>
      <c r="E45" s="66">
        <f>SUM(E29+E33+E37+E41)</f>
        <v>0</v>
      </c>
      <c r="F45" s="67">
        <f>IF($M$45,E45/$M$45,0)</f>
        <v>0</v>
      </c>
      <c r="G45" s="66">
        <f>SUM(G29+G33+G37+G41)</f>
        <v>3552</v>
      </c>
      <c r="H45" s="67">
        <f>IF($M$45,G45/$M$45,0)</f>
        <v>0.62239355177851763</v>
      </c>
      <c r="I45" s="66">
        <f>SUM(I29+I33+I37+I41)</f>
        <v>515</v>
      </c>
      <c r="J45" s="67">
        <f>IF($M$45,I45/$M$45,0)</f>
        <v>9.0240056071491145E-2</v>
      </c>
      <c r="K45" s="66">
        <f>SUM(K29+K33+K37+K41)</f>
        <v>1440</v>
      </c>
      <c r="L45" s="67">
        <f>IF($M$45,K45/$M$45,0)</f>
        <v>0.25232171018048011</v>
      </c>
      <c r="M45" s="68">
        <f>SUM(M29+M33+M37+M41)</f>
        <v>5707</v>
      </c>
      <c r="N45" s="69">
        <f>IF($M$45,M45/$M$45,0)</f>
        <v>1</v>
      </c>
      <c r="O45" s="96">
        <v>0.68442263886455235</v>
      </c>
      <c r="P45" s="97"/>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row>
    <row r="46" spans="1:55" s="1" customFormat="1" ht="15.75" x14ac:dyDescent="0.25">
      <c r="A46" s="64"/>
      <c r="B46" s="65" t="s">
        <v>30</v>
      </c>
      <c r="C46" s="66">
        <f>SUM(C30+C34+C38+C42)</f>
        <v>81</v>
      </c>
      <c r="D46" s="67">
        <f>IF($M$46,C46/$M$46,0)</f>
        <v>5.3892215568862277E-3</v>
      </c>
      <c r="E46" s="66">
        <f>SUM(E30+E34+E38+E42)</f>
        <v>22</v>
      </c>
      <c r="F46" s="67">
        <f>IF($M$46,E46/$M$46,0)</f>
        <v>1.4637391882900866E-3</v>
      </c>
      <c r="G46" s="66">
        <f>SUM(G30+G34+G38+G42)</f>
        <v>13372</v>
      </c>
      <c r="H46" s="67">
        <f>IF($M$46,G46/$M$46,0)</f>
        <v>0.88968729208250164</v>
      </c>
      <c r="I46" s="66">
        <f>SUM(I30+I34+I38+I42)</f>
        <v>211</v>
      </c>
      <c r="J46" s="67">
        <f>IF($M$46,I46/$M$46,0)</f>
        <v>1.4038589487691284E-2</v>
      </c>
      <c r="K46" s="66">
        <f>SUM(K30+K34+K38+K42)</f>
        <v>1344</v>
      </c>
      <c r="L46" s="67">
        <f>IF($M$46,K46/$M$46,0)</f>
        <v>8.9421157684630742E-2</v>
      </c>
      <c r="M46" s="68">
        <f>SUM(M30+M34+M38+M42)</f>
        <v>15030</v>
      </c>
      <c r="N46" s="69">
        <f>IF($M$46,M46/$M$46,0)</f>
        <v>1</v>
      </c>
      <c r="O46" s="96">
        <v>0.50778443113772453</v>
      </c>
      <c r="P46" s="97"/>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row>
    <row r="47" spans="1:55" s="1" customFormat="1" ht="16.5" thickBot="1" x14ac:dyDescent="0.3">
      <c r="A47" s="71"/>
      <c r="B47" s="72" t="s">
        <v>60</v>
      </c>
      <c r="C47" s="73">
        <f>SUM(C45:C46)</f>
        <v>281</v>
      </c>
      <c r="D47" s="74">
        <f>IF($M$47,C47/$M$47,0)</f>
        <v>1.3550658243718957E-2</v>
      </c>
      <c r="E47" s="73">
        <f>SUM(E45:E46)</f>
        <v>22</v>
      </c>
      <c r="F47" s="74">
        <f>IF($M$47,E47/$M$47,0)</f>
        <v>1.0609056276221246E-3</v>
      </c>
      <c r="G47" s="73">
        <f>SUM(G45:G46)</f>
        <v>16924</v>
      </c>
      <c r="H47" s="74">
        <f>IF($M$47,G47/$M$47,0)</f>
        <v>0.81612576553985627</v>
      </c>
      <c r="I47" s="73">
        <f>SUM(I45:I46)</f>
        <v>726</v>
      </c>
      <c r="J47" s="74">
        <f>IF($M$47,I47/$M$47,0)</f>
        <v>3.5009885711530117E-2</v>
      </c>
      <c r="K47" s="73">
        <f>SUM(K45:K46)</f>
        <v>2784</v>
      </c>
      <c r="L47" s="74">
        <f>IF($M$47,K47/$M$47,0)</f>
        <v>0.13425278487727252</v>
      </c>
      <c r="M47" s="75">
        <f>SUM(M45:M46)</f>
        <v>20737</v>
      </c>
      <c r="N47" s="76">
        <f>IF($M$47,M47/$M$47,0)</f>
        <v>1</v>
      </c>
      <c r="O47" s="99">
        <v>0.5563967787047307</v>
      </c>
      <c r="P47" s="97"/>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row>
    <row r="48" spans="1:55" s="1" customFormat="1" ht="15.75" x14ac:dyDescent="0.25">
      <c r="A48" s="78"/>
      <c r="B48" s="78"/>
      <c r="C48" s="79"/>
      <c r="D48" s="80"/>
      <c r="E48" s="79"/>
      <c r="F48" s="80"/>
      <c r="G48" s="79"/>
      <c r="H48" s="80"/>
      <c r="I48" s="79"/>
      <c r="J48" s="80"/>
      <c r="K48" s="79"/>
      <c r="L48" s="80"/>
      <c r="M48" s="79"/>
      <c r="N48" s="80"/>
      <c r="O48" s="81"/>
      <c r="P48" s="97"/>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row>
    <row r="49" spans="1:16" s="82" customFormat="1" ht="4.5" customHeight="1" x14ac:dyDescent="0.25">
      <c r="A49" s="100"/>
      <c r="B49" s="100"/>
      <c r="C49" s="101"/>
      <c r="D49" s="102"/>
      <c r="E49" s="103"/>
      <c r="F49" s="102"/>
      <c r="G49" s="101"/>
      <c r="H49" s="102"/>
      <c r="I49" s="101"/>
      <c r="J49" s="102"/>
      <c r="K49" s="101"/>
      <c r="L49" s="102"/>
      <c r="M49" s="86"/>
      <c r="N49" s="84"/>
      <c r="O49" s="87"/>
    </row>
    <row r="50" spans="1:16" x14ac:dyDescent="0.25">
      <c r="A50" s="204" t="s">
        <v>1853</v>
      </c>
      <c r="B50" s="15"/>
      <c r="C50" s="18"/>
      <c r="D50" s="19"/>
      <c r="E50" s="20"/>
      <c r="F50" s="19"/>
      <c r="G50" s="18"/>
      <c r="H50" s="19"/>
      <c r="I50" s="18"/>
      <c r="J50" s="19"/>
      <c r="K50" s="18"/>
      <c r="L50" s="19"/>
      <c r="M50" s="21"/>
      <c r="N50" s="19"/>
      <c r="O50" s="22"/>
      <c r="P50" s="15"/>
    </row>
    <row r="51" spans="1:16" x14ac:dyDescent="0.25">
      <c r="A51" s="204" t="s">
        <v>1851</v>
      </c>
      <c r="B51" s="15"/>
      <c r="C51" s="18"/>
      <c r="D51" s="19"/>
      <c r="E51" s="20"/>
      <c r="F51" s="19"/>
      <c r="G51" s="18"/>
      <c r="H51" s="19"/>
      <c r="I51" s="18"/>
      <c r="J51" s="19"/>
      <c r="K51" s="18"/>
      <c r="L51" s="19"/>
      <c r="M51" s="21"/>
      <c r="N51" s="19"/>
      <c r="O51" s="22"/>
      <c r="P51" s="15"/>
    </row>
    <row r="52" spans="1:16" ht="15.75" thickBot="1" x14ac:dyDescent="0.3">
      <c r="A52" s="204" t="s">
        <v>1854</v>
      </c>
      <c r="B52" s="15"/>
      <c r="C52" s="18"/>
      <c r="D52" s="19"/>
      <c r="E52" s="20"/>
      <c r="F52" s="19"/>
      <c r="G52" s="18"/>
      <c r="H52" s="19"/>
      <c r="I52" s="18"/>
      <c r="J52" s="19"/>
      <c r="K52" s="18"/>
      <c r="L52" s="19"/>
      <c r="M52" s="21"/>
      <c r="N52" s="19"/>
      <c r="O52" s="22"/>
      <c r="P52" s="15"/>
    </row>
    <row r="53" spans="1:16" ht="47.25" customHeight="1" x14ac:dyDescent="0.25">
      <c r="A53" s="23" t="s">
        <v>66</v>
      </c>
      <c r="B53" s="24"/>
      <c r="C53" s="409" t="s">
        <v>52</v>
      </c>
      <c r="D53" s="410"/>
      <c r="E53" s="411" t="s">
        <v>17</v>
      </c>
      <c r="F53" s="412"/>
      <c r="G53" s="413" t="s">
        <v>19</v>
      </c>
      <c r="H53" s="414"/>
      <c r="I53" s="415" t="s">
        <v>53</v>
      </c>
      <c r="J53" s="416"/>
      <c r="K53" s="417" t="s">
        <v>24</v>
      </c>
      <c r="L53" s="418"/>
      <c r="M53" s="399" t="s">
        <v>54</v>
      </c>
      <c r="N53" s="399"/>
      <c r="O53" s="25" t="s">
        <v>55</v>
      </c>
      <c r="P53" s="15"/>
    </row>
    <row r="54" spans="1:16" ht="45.75" x14ac:dyDescent="0.3">
      <c r="A54" s="27"/>
      <c r="B54" s="28"/>
      <c r="C54" s="29" t="s">
        <v>57</v>
      </c>
      <c r="D54" s="30" t="s">
        <v>58</v>
      </c>
      <c r="E54" s="31" t="s">
        <v>57</v>
      </c>
      <c r="F54" s="32" t="s">
        <v>58</v>
      </c>
      <c r="G54" s="33" t="s">
        <v>57</v>
      </c>
      <c r="H54" s="34" t="s">
        <v>58</v>
      </c>
      <c r="I54" s="35" t="s">
        <v>57</v>
      </c>
      <c r="J54" s="36" t="s">
        <v>58</v>
      </c>
      <c r="K54" s="37" t="s">
        <v>57</v>
      </c>
      <c r="L54" s="38" t="s">
        <v>58</v>
      </c>
      <c r="M54" s="91" t="s">
        <v>57</v>
      </c>
      <c r="N54" s="40" t="s">
        <v>58</v>
      </c>
      <c r="O54" s="41" t="s">
        <v>58</v>
      </c>
      <c r="P54" s="15"/>
    </row>
    <row r="55" spans="1:16" ht="15.75" x14ac:dyDescent="0.25">
      <c r="A55" s="104" t="s">
        <v>59</v>
      </c>
      <c r="B55" s="105" t="s">
        <v>28</v>
      </c>
      <c r="C55" s="106">
        <v>0</v>
      </c>
      <c r="D55" s="107">
        <f>IFERROR(C55/$C$71,0)</f>
        <v>0</v>
      </c>
      <c r="E55" s="108"/>
      <c r="F55" s="109"/>
      <c r="G55" s="106">
        <v>284</v>
      </c>
      <c r="H55" s="107">
        <f>IFERROR(G55/G71,0)</f>
        <v>8.0521689821377945E-2</v>
      </c>
      <c r="I55" s="108"/>
      <c r="J55" s="110"/>
      <c r="K55" s="111"/>
      <c r="L55" s="112"/>
      <c r="M55" s="113">
        <f>C55+E55+G55+I55+K55</f>
        <v>284</v>
      </c>
      <c r="N55" s="114">
        <f>IFERROR(M55/M71,0)</f>
        <v>4.8571917222507269E-2</v>
      </c>
      <c r="O55" s="115">
        <v>0.23591549295774647</v>
      </c>
      <c r="P55" s="15"/>
    </row>
    <row r="56" spans="1:16" x14ac:dyDescent="0.25">
      <c r="A56" s="52"/>
      <c r="B56" s="43" t="s">
        <v>30</v>
      </c>
      <c r="C56" s="106">
        <v>0</v>
      </c>
      <c r="D56" s="45">
        <f>IFERROR(C56/$C$72,0)</f>
        <v>0</v>
      </c>
      <c r="E56" s="46"/>
      <c r="F56" s="47"/>
      <c r="G56" s="106">
        <v>3498</v>
      </c>
      <c r="H56" s="45">
        <f t="shared" ref="H56:H57" si="9">IFERROR(G56/G72,0)</f>
        <v>0.2756501182033097</v>
      </c>
      <c r="I56" s="46"/>
      <c r="J56" s="116"/>
      <c r="K56" s="117"/>
      <c r="L56" s="118"/>
      <c r="M56" s="49">
        <f t="shared" ref="M56:M57" si="10">C56+E56+G56+I56+K56</f>
        <v>3498</v>
      </c>
      <c r="N56" s="50">
        <f t="shared" ref="N56:N57" si="11">IFERROR(M56/M72,0)</f>
        <v>0.24135789691575243</v>
      </c>
      <c r="O56" s="51">
        <v>0.14751286449399656</v>
      </c>
      <c r="P56" s="15"/>
    </row>
    <row r="57" spans="1:16" x14ac:dyDescent="0.25">
      <c r="A57" s="119"/>
      <c r="B57" s="120" t="s">
        <v>60</v>
      </c>
      <c r="C57" s="121">
        <f>SUM(C55:C56)</f>
        <v>0</v>
      </c>
      <c r="D57" s="122">
        <f>IFERROR(C57/$C$73,0)</f>
        <v>0</v>
      </c>
      <c r="E57" s="123"/>
      <c r="F57" s="124"/>
      <c r="G57" s="121">
        <f>SUM(G55:G56)</f>
        <v>3782</v>
      </c>
      <c r="H57" s="122">
        <f t="shared" si="9"/>
        <v>0.23321206141703152</v>
      </c>
      <c r="I57" s="123"/>
      <c r="J57" s="125"/>
      <c r="K57" s="117"/>
      <c r="L57" s="118"/>
      <c r="M57" s="126">
        <f t="shared" si="10"/>
        <v>3782</v>
      </c>
      <c r="N57" s="127">
        <f t="shared" si="11"/>
        <v>0.18593903638151427</v>
      </c>
      <c r="O57" s="128">
        <v>0.15415124272871497</v>
      </c>
      <c r="P57" s="15"/>
    </row>
    <row r="58" spans="1:16" x14ac:dyDescent="0.25">
      <c r="A58" s="53"/>
      <c r="B58" s="54"/>
      <c r="C58" s="55"/>
      <c r="D58" s="56"/>
      <c r="E58" s="57"/>
      <c r="F58" s="56"/>
      <c r="G58" s="55"/>
      <c r="H58" s="56"/>
      <c r="I58" s="55"/>
      <c r="J58" s="59"/>
      <c r="K58" s="117"/>
      <c r="L58" s="118"/>
      <c r="M58" s="58"/>
      <c r="N58" s="59"/>
      <c r="O58" s="129"/>
      <c r="P58" s="15"/>
    </row>
    <row r="59" spans="1:16" ht="15.75" x14ac:dyDescent="0.25">
      <c r="A59" s="130" t="s">
        <v>61</v>
      </c>
      <c r="B59" s="105" t="s">
        <v>28</v>
      </c>
      <c r="C59" s="106">
        <v>178</v>
      </c>
      <c r="D59" s="114">
        <f>IFERROR(C59/$C$71,0)</f>
        <v>1</v>
      </c>
      <c r="E59" s="131">
        <v>0</v>
      </c>
      <c r="F59" s="114">
        <f>IFERROR(E59/$E$71,0)</f>
        <v>0</v>
      </c>
      <c r="G59" s="106">
        <v>606</v>
      </c>
      <c r="H59" s="114">
        <f>IFERROR(G59/G71,0)</f>
        <v>0.17181740856251773</v>
      </c>
      <c r="I59" s="106">
        <v>152</v>
      </c>
      <c r="J59" s="114">
        <f>IFERROR(I59/I71,0)</f>
        <v>0.26072041166380788</v>
      </c>
      <c r="K59" s="117"/>
      <c r="L59" s="118"/>
      <c r="M59" s="113">
        <f t="shared" ref="M59:M61" si="12">C59+E59+G59+I59+K59</f>
        <v>936</v>
      </c>
      <c r="N59" s="114">
        <f>IFERROR(M59/M71,0)</f>
        <v>0.16008209338122115</v>
      </c>
      <c r="O59" s="132">
        <v>0.73605150214592274</v>
      </c>
      <c r="P59" s="15"/>
    </row>
    <row r="60" spans="1:16" x14ac:dyDescent="0.25">
      <c r="A60" s="133"/>
      <c r="B60" s="43" t="s">
        <v>30</v>
      </c>
      <c r="C60" s="106">
        <v>10</v>
      </c>
      <c r="D60" s="50">
        <f>IFERROR(C60/$C$72,0)</f>
        <v>1</v>
      </c>
      <c r="E60" s="131">
        <v>0</v>
      </c>
      <c r="F60" s="50">
        <f>IFERROR(E60/$E$72,0)</f>
        <v>0</v>
      </c>
      <c r="G60" s="106">
        <v>5925</v>
      </c>
      <c r="H60" s="50">
        <f t="shared" ref="H60:H61" si="13">IFERROR(G60/G72,0)</f>
        <v>0.46690307328605202</v>
      </c>
      <c r="I60" s="106">
        <v>78</v>
      </c>
      <c r="J60" s="50">
        <f>IFERROR(I60/I72,0)</f>
        <v>0.16883116883116883</v>
      </c>
      <c r="K60" s="117"/>
      <c r="L60" s="118"/>
      <c r="M60" s="49">
        <f t="shared" si="12"/>
        <v>6013</v>
      </c>
      <c r="N60" s="50">
        <f t="shared" ref="N60:N61" si="14">IFERROR(M60/M72,0)</f>
        <v>0.41488994687090319</v>
      </c>
      <c r="O60" s="134">
        <v>0.60984533510726757</v>
      </c>
      <c r="P60" s="15"/>
    </row>
    <row r="61" spans="1:16" x14ac:dyDescent="0.25">
      <c r="A61" s="135"/>
      <c r="B61" s="120" t="s">
        <v>60</v>
      </c>
      <c r="C61" s="121">
        <f>SUM(C59:C60)</f>
        <v>188</v>
      </c>
      <c r="D61" s="122">
        <f>IFERROR(C61/$C$73,0)</f>
        <v>1</v>
      </c>
      <c r="E61" s="136">
        <f>SUM(E59:E60)</f>
        <v>0</v>
      </c>
      <c r="F61" s="122">
        <f>IFERROR(E61/$E$73,0)</f>
        <v>0</v>
      </c>
      <c r="G61" s="121">
        <f>SUM(G59:G60)</f>
        <v>6531</v>
      </c>
      <c r="H61" s="122">
        <f t="shared" si="13"/>
        <v>0.40272553493247826</v>
      </c>
      <c r="I61" s="121">
        <f>SUM(I59:I60)</f>
        <v>230</v>
      </c>
      <c r="J61" s="127">
        <f>IFERROR(I61/I73,0)</f>
        <v>0.22009569377990432</v>
      </c>
      <c r="K61" s="117"/>
      <c r="L61" s="118"/>
      <c r="M61" s="126">
        <f t="shared" si="12"/>
        <v>6949</v>
      </c>
      <c r="N61" s="127">
        <f t="shared" si="14"/>
        <v>0.34164208456243855</v>
      </c>
      <c r="O61" s="137">
        <v>0.62678185745140391</v>
      </c>
      <c r="P61" s="15"/>
    </row>
    <row r="62" spans="1:16" x14ac:dyDescent="0.25">
      <c r="A62" s="53"/>
      <c r="B62" s="54"/>
      <c r="C62" s="55"/>
      <c r="D62" s="56"/>
      <c r="E62" s="57"/>
      <c r="F62" s="56"/>
      <c r="G62" s="55"/>
      <c r="H62" s="56"/>
      <c r="I62" s="55"/>
      <c r="J62" s="59"/>
      <c r="K62" s="117"/>
      <c r="L62" s="118"/>
      <c r="M62" s="58"/>
      <c r="N62" s="59"/>
      <c r="O62" s="129"/>
      <c r="P62" s="15"/>
    </row>
    <row r="63" spans="1:16" ht="15.75" x14ac:dyDescent="0.25">
      <c r="A63" s="130" t="s">
        <v>62</v>
      </c>
      <c r="B63" s="105" t="s">
        <v>28</v>
      </c>
      <c r="C63" s="106">
        <v>0</v>
      </c>
      <c r="D63" s="114">
        <f>IFERROR(C63/$C$71,0)</f>
        <v>0</v>
      </c>
      <c r="E63" s="106">
        <v>0</v>
      </c>
      <c r="F63" s="114">
        <f>IFERROR(E63/$E$71,0)</f>
        <v>0</v>
      </c>
      <c r="G63" s="106">
        <v>2637</v>
      </c>
      <c r="H63" s="114">
        <f>IFERROR(G63/G71,0)</f>
        <v>0.74766090161610432</v>
      </c>
      <c r="I63" s="106">
        <v>431</v>
      </c>
      <c r="J63" s="114">
        <f>IFERROR(I63/I71,0)</f>
        <v>0.73927958833619212</v>
      </c>
      <c r="K63" s="117"/>
      <c r="L63" s="116"/>
      <c r="M63" s="138">
        <f>SUM(C63+E63+G63+I63+K63)</f>
        <v>3068</v>
      </c>
      <c r="N63" s="139">
        <f>IFERROR(M63/M71,0)</f>
        <v>0.52471352830511375</v>
      </c>
      <c r="O63" s="139">
        <v>0.55801104972375692</v>
      </c>
      <c r="P63" s="15"/>
    </row>
    <row r="64" spans="1:16" x14ac:dyDescent="0.25">
      <c r="A64" s="133"/>
      <c r="B64" s="43" t="s">
        <v>30</v>
      </c>
      <c r="C64" s="106">
        <v>0</v>
      </c>
      <c r="D64" s="50">
        <f>IFERROR(C64/$C$72,0)</f>
        <v>0</v>
      </c>
      <c r="E64" s="106">
        <v>0</v>
      </c>
      <c r="F64" s="50">
        <f>IFERROR(E64/$E$72,0)</f>
        <v>0</v>
      </c>
      <c r="G64" s="106">
        <v>3267</v>
      </c>
      <c r="H64" s="50">
        <f t="shared" ref="H64:H65" si="15">IFERROR(G64/G72,0)</f>
        <v>0.25744680851063828</v>
      </c>
      <c r="I64" s="106">
        <v>205</v>
      </c>
      <c r="J64" s="50">
        <f>IFERROR(I64/I72,0)</f>
        <v>0.44372294372294374</v>
      </c>
      <c r="K64" s="117"/>
      <c r="L64" s="116"/>
      <c r="M64" s="140">
        <f>SUM(C64+E64+G64+I64+K64)</f>
        <v>3472</v>
      </c>
      <c r="N64" s="141">
        <f t="shared" ref="N64:N65" si="16">IFERROR(M64/M72,0)</f>
        <v>0.23956392741323398</v>
      </c>
      <c r="O64" s="141">
        <v>0.60627880184331795</v>
      </c>
      <c r="P64" s="15"/>
    </row>
    <row r="65" spans="1:16" x14ac:dyDescent="0.25">
      <c r="A65" s="135"/>
      <c r="B65" s="120" t="s">
        <v>60</v>
      </c>
      <c r="C65" s="121">
        <f>SUM(C63:C64)</f>
        <v>0</v>
      </c>
      <c r="D65" s="122">
        <f>IFERROR(C65/$C$73,0)</f>
        <v>0</v>
      </c>
      <c r="E65" s="121">
        <f>SUM(E63:E64)</f>
        <v>0</v>
      </c>
      <c r="F65" s="50">
        <f>IFERROR(E65/$E$73,0)</f>
        <v>0</v>
      </c>
      <c r="G65" s="121">
        <f>SUM(G63:G64)</f>
        <v>5904</v>
      </c>
      <c r="H65" s="122">
        <f t="shared" si="15"/>
        <v>0.36406240365049025</v>
      </c>
      <c r="I65" s="121">
        <f>SUM(I63:I64)</f>
        <v>636</v>
      </c>
      <c r="J65" s="127">
        <f>IFERROR(I65/I73,0)</f>
        <v>0.6086124401913876</v>
      </c>
      <c r="K65" s="117"/>
      <c r="L65" s="116"/>
      <c r="M65" s="142">
        <f>SUM(M63:M64)</f>
        <v>6540</v>
      </c>
      <c r="N65" s="143">
        <f t="shared" si="16"/>
        <v>0.32153392330383479</v>
      </c>
      <c r="O65" s="143">
        <v>0.58432788944723613</v>
      </c>
      <c r="P65" s="15"/>
    </row>
    <row r="66" spans="1:16" x14ac:dyDescent="0.25">
      <c r="A66" s="53"/>
      <c r="B66" s="54"/>
      <c r="C66" s="55"/>
      <c r="D66" s="56"/>
      <c r="E66" s="57"/>
      <c r="F66" s="56"/>
      <c r="G66" s="55"/>
      <c r="H66" s="56"/>
      <c r="I66" s="55"/>
      <c r="J66" s="59"/>
      <c r="K66" s="144"/>
      <c r="L66" s="145"/>
      <c r="M66" s="58"/>
      <c r="N66" s="59"/>
      <c r="O66" s="129"/>
      <c r="P66" s="15"/>
    </row>
    <row r="67" spans="1:16" ht="15.75" x14ac:dyDescent="0.25">
      <c r="A67" s="42" t="s">
        <v>63</v>
      </c>
      <c r="B67" s="146" t="s">
        <v>28</v>
      </c>
      <c r="C67" s="108"/>
      <c r="D67" s="147"/>
      <c r="E67" s="148"/>
      <c r="F67" s="147"/>
      <c r="G67" s="108"/>
      <c r="H67" s="147"/>
      <c r="I67" s="108"/>
      <c r="J67" s="110"/>
      <c r="K67" s="149">
        <v>1559</v>
      </c>
      <c r="L67" s="50">
        <f>IFERROR(K67/K71,0)</f>
        <v>1</v>
      </c>
      <c r="M67" s="138">
        <f>C67+E67+G67+I67+K67</f>
        <v>1559</v>
      </c>
      <c r="N67" s="139">
        <f>IFERROR(M67/M71,0)</f>
        <v>0.26663246109115785</v>
      </c>
      <c r="O67" s="139">
        <v>0.79602309172546504</v>
      </c>
      <c r="P67" s="15"/>
    </row>
    <row r="68" spans="1:16" x14ac:dyDescent="0.25">
      <c r="A68" s="133"/>
      <c r="B68" s="62" t="s">
        <v>30</v>
      </c>
      <c r="C68" s="46"/>
      <c r="D68" s="48"/>
      <c r="E68" s="63"/>
      <c r="F68" s="48"/>
      <c r="G68" s="46"/>
      <c r="H68" s="116"/>
      <c r="I68" s="106">
        <v>179</v>
      </c>
      <c r="J68" s="50">
        <f>IFERROR(I68/I72,0)</f>
        <v>0.38744588744588743</v>
      </c>
      <c r="K68" s="106">
        <v>1331</v>
      </c>
      <c r="L68" s="50">
        <f>IFERROR(K68/K72,0)</f>
        <v>1</v>
      </c>
      <c r="M68" s="140">
        <f>C68+E68+G68+I68+K68</f>
        <v>1510</v>
      </c>
      <c r="N68" s="141">
        <f t="shared" ref="N68:N69" si="17">IFERROR(M68/M72,0)</f>
        <v>0.1041882288001104</v>
      </c>
      <c r="O68" s="141">
        <v>0.62052667116812965</v>
      </c>
      <c r="P68" s="15"/>
    </row>
    <row r="69" spans="1:16" x14ac:dyDescent="0.25">
      <c r="A69" s="135"/>
      <c r="B69" s="150" t="s">
        <v>60</v>
      </c>
      <c r="C69" s="123"/>
      <c r="D69" s="151"/>
      <c r="E69" s="152"/>
      <c r="F69" s="151"/>
      <c r="G69" s="123"/>
      <c r="H69" s="151"/>
      <c r="I69" s="121">
        <f>SUM(I68)</f>
        <v>179</v>
      </c>
      <c r="J69" s="122">
        <f>IFERROR(I69/I73,0)</f>
        <v>0.17129186602870813</v>
      </c>
      <c r="K69" s="121">
        <f>SUM(K67:K68)</f>
        <v>2890</v>
      </c>
      <c r="L69" s="127">
        <f>IFERROR(K69/K73,0)</f>
        <v>1</v>
      </c>
      <c r="M69" s="142">
        <f>SUM(M67:M68)</f>
        <v>3069</v>
      </c>
      <c r="N69" s="143">
        <f t="shared" si="17"/>
        <v>0.15088495575221239</v>
      </c>
      <c r="O69" s="143">
        <v>0.71052631578947367</v>
      </c>
      <c r="P69" s="15"/>
    </row>
    <row r="70" spans="1:16" x14ac:dyDescent="0.25">
      <c r="A70" s="53"/>
      <c r="B70" s="54"/>
      <c r="C70" s="55"/>
      <c r="D70" s="56"/>
      <c r="E70" s="57"/>
      <c r="F70" s="56"/>
      <c r="G70" s="55"/>
      <c r="H70" s="56"/>
      <c r="I70" s="55"/>
      <c r="J70" s="56"/>
      <c r="K70" s="55"/>
      <c r="L70" s="56"/>
      <c r="M70" s="58"/>
      <c r="N70" s="59"/>
      <c r="O70" s="129"/>
      <c r="P70" s="15"/>
    </row>
    <row r="71" spans="1:16" ht="15.75" x14ac:dyDescent="0.25">
      <c r="A71" s="153" t="s">
        <v>64</v>
      </c>
      <c r="B71" s="154" t="s">
        <v>28</v>
      </c>
      <c r="C71" s="155">
        <f>SUM(C55+C59+C63+C67)</f>
        <v>178</v>
      </c>
      <c r="D71" s="156">
        <f>IFERROR(C71/$M$71,0)</f>
        <v>3.0442962202839062E-2</v>
      </c>
      <c r="E71" s="155">
        <f>E63+E59+E55</f>
        <v>0</v>
      </c>
      <c r="F71" s="156">
        <f>IFERROR(E71/$M$71,0)</f>
        <v>0</v>
      </c>
      <c r="G71" s="155">
        <f>G55+G59+G63</f>
        <v>3527</v>
      </c>
      <c r="H71" s="156">
        <f>IFERROR(G71/M71,0)</f>
        <v>0.60321532409782797</v>
      </c>
      <c r="I71" s="155">
        <f>I55+I59+I63</f>
        <v>583</v>
      </c>
      <c r="J71" s="156">
        <f>IFERROR(I71/M71,0)</f>
        <v>9.9709252608175133E-2</v>
      </c>
      <c r="K71" s="155">
        <f>K67</f>
        <v>1559</v>
      </c>
      <c r="L71" s="156">
        <f>IFERROR(K71/M71,0)</f>
        <v>0.26663246109115785</v>
      </c>
      <c r="M71" s="157">
        <f>M67+M55+M59+M63</f>
        <v>5847</v>
      </c>
      <c r="N71" s="158">
        <f>IFERROR(M71/M71,0)</f>
        <v>1</v>
      </c>
      <c r="O71" s="159">
        <v>0.63657203315111976</v>
      </c>
      <c r="P71" s="15"/>
    </row>
    <row r="72" spans="1:16" ht="15.75" x14ac:dyDescent="0.25">
      <c r="A72" s="160"/>
      <c r="B72" s="65" t="s">
        <v>30</v>
      </c>
      <c r="C72" s="66">
        <f>SUM(C56+C60+C64+C68)</f>
        <v>10</v>
      </c>
      <c r="D72" s="67">
        <f>IFERROR(C72/$M$72,0)</f>
        <v>6.8998827019940657E-4</v>
      </c>
      <c r="E72" s="66">
        <f>E64+E60+E56</f>
        <v>0</v>
      </c>
      <c r="F72" s="67">
        <f>IFERROR(E72/$M$72,0)</f>
        <v>0</v>
      </c>
      <c r="G72" s="66">
        <f>G64+G60+G56</f>
        <v>12690</v>
      </c>
      <c r="H72" s="67">
        <f>IFERROR(G72/M72,0)</f>
        <v>0.87559511488304698</v>
      </c>
      <c r="I72" s="66">
        <f>I68+I60+I64</f>
        <v>462</v>
      </c>
      <c r="J72" s="67">
        <f>IFERROR(I72/M72,0)</f>
        <v>3.1877458083212587E-2</v>
      </c>
      <c r="K72" s="66">
        <f>SUM(K68)</f>
        <v>1331</v>
      </c>
      <c r="L72" s="67">
        <f>IFERROR(K72/M72,0)</f>
        <v>9.1837438763541016E-2</v>
      </c>
      <c r="M72" s="68">
        <f>M68+M56+M60+M64</f>
        <v>14493</v>
      </c>
      <c r="N72" s="69">
        <f t="shared" ref="N72:N73" si="18">IFERROR(M72/M72,0)</f>
        <v>1</v>
      </c>
      <c r="O72" s="161">
        <v>0.49827157079646017</v>
      </c>
      <c r="P72" s="15"/>
    </row>
    <row r="73" spans="1:16" ht="15.75" x14ac:dyDescent="0.25">
      <c r="A73" s="162"/>
      <c r="B73" s="163" t="s">
        <v>60</v>
      </c>
      <c r="C73" s="164">
        <f>SUM(C71:C72)</f>
        <v>188</v>
      </c>
      <c r="D73" s="165">
        <f>IFERROR(C73/$M$73,0)</f>
        <v>9.2428711897738439E-3</v>
      </c>
      <c r="E73" s="164">
        <f>SUM(E71:E72)</f>
        <v>0</v>
      </c>
      <c r="F73" s="165">
        <f>IFERROR(E73/$M$73,0)</f>
        <v>0</v>
      </c>
      <c r="G73" s="164">
        <f>SUM(G71:G72)</f>
        <v>16217</v>
      </c>
      <c r="H73" s="165">
        <f>IFERROR(G73/M73,0)</f>
        <v>0.79729596853490659</v>
      </c>
      <c r="I73" s="164">
        <f>SUM(I71:I72)</f>
        <v>1045</v>
      </c>
      <c r="J73" s="165">
        <f>IFERROR(I73/M73,0)</f>
        <v>5.1376597836774826E-2</v>
      </c>
      <c r="K73" s="164">
        <f>SUM(K71:K72)</f>
        <v>2890</v>
      </c>
      <c r="L73" s="165">
        <f>IFERROR(K73/M73,0)</f>
        <v>0.14208456243854473</v>
      </c>
      <c r="M73" s="166">
        <f>SUM(M71:M72)</f>
        <v>20340</v>
      </c>
      <c r="N73" s="167">
        <f t="shared" si="18"/>
        <v>1</v>
      </c>
      <c r="O73" s="168">
        <v>0.53722373975664262</v>
      </c>
      <c r="P73" s="15"/>
    </row>
    <row r="74" spans="1:16" x14ac:dyDescent="0.25">
      <c r="A74" s="15"/>
      <c r="B74" s="15"/>
      <c r="C74" s="18"/>
      <c r="D74" s="19"/>
      <c r="E74" s="20"/>
      <c r="F74" s="19"/>
      <c r="G74" s="18"/>
      <c r="H74" s="19"/>
      <c r="I74" s="18"/>
      <c r="J74" s="19"/>
      <c r="K74" s="18"/>
      <c r="L74" s="19"/>
      <c r="M74" s="21"/>
      <c r="N74" s="19"/>
      <c r="O74" s="22"/>
      <c r="P74" s="15"/>
    </row>
    <row r="75" spans="1:16" s="16" customFormat="1" x14ac:dyDescent="0.25">
      <c r="C75" s="169"/>
      <c r="D75" s="170"/>
      <c r="E75" s="171"/>
      <c r="F75" s="170"/>
      <c r="G75" s="169"/>
      <c r="H75" s="170"/>
      <c r="I75" s="169"/>
      <c r="J75" s="170"/>
      <c r="K75" s="169"/>
      <c r="L75" s="170"/>
      <c r="M75" s="172"/>
      <c r="N75" s="170"/>
      <c r="O75" s="26"/>
    </row>
    <row r="76" spans="1:16" s="16" customFormat="1" x14ac:dyDescent="0.25">
      <c r="C76" s="169"/>
      <c r="D76" s="170"/>
      <c r="E76" s="171"/>
      <c r="F76" s="170"/>
      <c r="G76" s="169"/>
      <c r="H76" s="170"/>
      <c r="I76" s="169"/>
      <c r="J76" s="170"/>
      <c r="K76" s="169"/>
      <c r="L76" s="170"/>
      <c r="M76" s="172"/>
      <c r="N76" s="170"/>
      <c r="O76" s="26"/>
    </row>
    <row r="77" spans="1:16" s="16" customFormat="1" x14ac:dyDescent="0.25">
      <c r="C77" s="169"/>
      <c r="D77" s="170"/>
      <c r="E77" s="171"/>
      <c r="F77" s="170"/>
      <c r="G77" s="169"/>
      <c r="H77" s="170"/>
      <c r="I77" s="169"/>
      <c r="J77" s="170"/>
      <c r="K77" s="169"/>
      <c r="L77" s="170"/>
      <c r="M77" s="172"/>
      <c r="N77" s="170"/>
      <c r="O77" s="26"/>
    </row>
    <row r="78" spans="1:16" s="16" customFormat="1" x14ac:dyDescent="0.25">
      <c r="C78" s="169"/>
      <c r="D78" s="170"/>
      <c r="E78" s="171"/>
      <c r="F78" s="170"/>
      <c r="G78" s="169"/>
      <c r="H78" s="170"/>
      <c r="I78" s="169"/>
      <c r="J78" s="170"/>
      <c r="K78" s="169"/>
      <c r="L78" s="170"/>
      <c r="M78" s="172"/>
      <c r="N78" s="170"/>
      <c r="O78" s="26"/>
    </row>
    <row r="79" spans="1:16" s="16" customFormat="1" x14ac:dyDescent="0.25">
      <c r="C79" s="169"/>
      <c r="D79" s="170"/>
      <c r="E79" s="171"/>
      <c r="F79" s="170"/>
      <c r="G79" s="169"/>
      <c r="H79" s="170"/>
      <c r="I79" s="169"/>
      <c r="J79" s="170"/>
      <c r="K79" s="169"/>
      <c r="L79" s="170"/>
      <c r="M79" s="172"/>
      <c r="N79" s="170"/>
      <c r="O79" s="26"/>
    </row>
    <row r="80" spans="1:16" s="16" customFormat="1" x14ac:dyDescent="0.25">
      <c r="C80" s="169"/>
      <c r="D80" s="170"/>
      <c r="E80" s="171"/>
      <c r="F80" s="170"/>
      <c r="G80" s="169"/>
      <c r="H80" s="170"/>
      <c r="I80" s="169"/>
      <c r="J80" s="170"/>
      <c r="K80" s="169"/>
      <c r="L80" s="170"/>
      <c r="M80" s="172"/>
      <c r="N80" s="170"/>
      <c r="O80" s="26"/>
    </row>
    <row r="81" spans="3:15" s="16" customFormat="1" x14ac:dyDescent="0.25">
      <c r="C81" s="169"/>
      <c r="D81" s="170"/>
      <c r="E81" s="171"/>
      <c r="F81" s="170"/>
      <c r="G81" s="169"/>
      <c r="H81" s="170"/>
      <c r="I81" s="169"/>
      <c r="J81" s="170"/>
      <c r="K81" s="169"/>
      <c r="L81" s="170"/>
      <c r="M81" s="172"/>
      <c r="N81" s="170"/>
      <c r="O81" s="26"/>
    </row>
    <row r="82" spans="3:15" s="16" customFormat="1" x14ac:dyDescent="0.25">
      <c r="C82" s="169"/>
      <c r="D82" s="170"/>
      <c r="E82" s="171"/>
      <c r="F82" s="170"/>
      <c r="G82" s="169"/>
      <c r="H82" s="170"/>
      <c r="I82" s="169"/>
      <c r="J82" s="170"/>
      <c r="K82" s="169"/>
      <c r="L82" s="170"/>
      <c r="M82" s="172"/>
      <c r="N82" s="170"/>
      <c r="O82" s="26"/>
    </row>
    <row r="83" spans="3:15" s="16" customFormat="1" x14ac:dyDescent="0.25">
      <c r="C83" s="169"/>
      <c r="D83" s="170"/>
      <c r="E83" s="171"/>
      <c r="F83" s="170"/>
      <c r="G83" s="169"/>
      <c r="H83" s="170"/>
      <c r="I83" s="169"/>
      <c r="J83" s="170"/>
      <c r="K83" s="169"/>
      <c r="L83" s="170"/>
      <c r="M83" s="172"/>
      <c r="N83" s="170"/>
      <c r="O83" s="26"/>
    </row>
    <row r="84" spans="3:15" s="16" customFormat="1" x14ac:dyDescent="0.25">
      <c r="C84" s="169"/>
      <c r="D84" s="170"/>
      <c r="E84" s="171"/>
      <c r="F84" s="170"/>
      <c r="G84" s="169"/>
      <c r="H84" s="170"/>
      <c r="I84" s="169"/>
      <c r="J84" s="170"/>
      <c r="K84" s="169"/>
      <c r="L84" s="170"/>
      <c r="M84" s="172"/>
      <c r="N84" s="170"/>
      <c r="O84" s="26"/>
    </row>
    <row r="85" spans="3:15" s="16" customFormat="1" x14ac:dyDescent="0.25">
      <c r="C85" s="169"/>
      <c r="D85" s="170"/>
      <c r="E85" s="171"/>
      <c r="F85" s="170"/>
      <c r="G85" s="169"/>
      <c r="H85" s="170"/>
      <c r="I85" s="169"/>
      <c r="J85" s="170"/>
      <c r="K85" s="169"/>
      <c r="L85" s="170"/>
      <c r="M85" s="172"/>
      <c r="N85" s="170"/>
      <c r="O85" s="26"/>
    </row>
    <row r="86" spans="3:15" s="16" customFormat="1" x14ac:dyDescent="0.25">
      <c r="C86" s="169"/>
      <c r="D86" s="170"/>
      <c r="E86" s="171"/>
      <c r="F86" s="170"/>
      <c r="G86" s="169"/>
      <c r="H86" s="170"/>
      <c r="I86" s="169"/>
      <c r="J86" s="170"/>
      <c r="K86" s="169"/>
      <c r="L86" s="170"/>
      <c r="M86" s="172"/>
      <c r="N86" s="170"/>
      <c r="O86" s="26"/>
    </row>
    <row r="87" spans="3:15" s="16" customFormat="1" x14ac:dyDescent="0.25">
      <c r="C87" s="169"/>
      <c r="D87" s="170"/>
      <c r="E87" s="171"/>
      <c r="F87" s="170"/>
      <c r="G87" s="169"/>
      <c r="H87" s="170"/>
      <c r="I87" s="169"/>
      <c r="J87" s="170"/>
      <c r="K87" s="169"/>
      <c r="L87" s="170"/>
      <c r="M87" s="172"/>
      <c r="N87" s="170"/>
      <c r="O87" s="26"/>
    </row>
    <row r="88" spans="3:15" s="16" customFormat="1" x14ac:dyDescent="0.25">
      <c r="C88" s="169"/>
      <c r="D88" s="170"/>
      <c r="E88" s="171"/>
      <c r="F88" s="170"/>
      <c r="G88" s="169"/>
      <c r="H88" s="170"/>
      <c r="I88" s="169"/>
      <c r="J88" s="170"/>
      <c r="K88" s="169"/>
      <c r="L88" s="170"/>
      <c r="M88" s="172"/>
      <c r="N88" s="170"/>
      <c r="O88" s="26"/>
    </row>
    <row r="89" spans="3:15" s="16" customFormat="1" x14ac:dyDescent="0.25">
      <c r="C89" s="169"/>
      <c r="D89" s="170"/>
      <c r="E89" s="171"/>
      <c r="F89" s="170"/>
      <c r="G89" s="169"/>
      <c r="H89" s="170"/>
      <c r="I89" s="169"/>
      <c r="J89" s="170"/>
      <c r="K89" s="169"/>
      <c r="L89" s="170"/>
      <c r="M89" s="172"/>
      <c r="N89" s="170"/>
      <c r="O89" s="26"/>
    </row>
    <row r="90" spans="3:15" s="16" customFormat="1" x14ac:dyDescent="0.25">
      <c r="C90" s="169"/>
      <c r="D90" s="170"/>
      <c r="E90" s="171"/>
      <c r="F90" s="170"/>
      <c r="G90" s="169"/>
      <c r="H90" s="170"/>
      <c r="I90" s="169"/>
      <c r="J90" s="170"/>
      <c r="K90" s="169"/>
      <c r="L90" s="170"/>
      <c r="M90" s="172"/>
      <c r="N90" s="170"/>
      <c r="O90" s="26"/>
    </row>
    <row r="91" spans="3:15" s="16" customFormat="1" x14ac:dyDescent="0.25">
      <c r="C91" s="169"/>
      <c r="D91" s="170"/>
      <c r="E91" s="171"/>
      <c r="F91" s="170"/>
      <c r="G91" s="169"/>
      <c r="H91" s="170"/>
      <c r="I91" s="169"/>
      <c r="J91" s="170"/>
      <c r="K91" s="169"/>
      <c r="L91" s="170"/>
      <c r="M91" s="172"/>
      <c r="N91" s="170"/>
      <c r="O91" s="26"/>
    </row>
    <row r="92" spans="3:15" s="16" customFormat="1" x14ac:dyDescent="0.25">
      <c r="C92" s="169"/>
      <c r="D92" s="170"/>
      <c r="E92" s="171"/>
      <c r="F92" s="170"/>
      <c r="G92" s="169"/>
      <c r="H92" s="170"/>
      <c r="I92" s="169"/>
      <c r="J92" s="170"/>
      <c r="K92" s="169"/>
      <c r="L92" s="170"/>
      <c r="M92" s="172"/>
      <c r="N92" s="170"/>
      <c r="O92" s="26"/>
    </row>
    <row r="93" spans="3:15" s="16" customFormat="1" x14ac:dyDescent="0.25">
      <c r="C93" s="169"/>
      <c r="D93" s="170"/>
      <c r="E93" s="171"/>
      <c r="F93" s="170"/>
      <c r="G93" s="169"/>
      <c r="H93" s="170"/>
      <c r="I93" s="169"/>
      <c r="J93" s="170"/>
      <c r="K93" s="169"/>
      <c r="L93" s="170"/>
      <c r="M93" s="172"/>
      <c r="N93" s="170"/>
      <c r="O93" s="26"/>
    </row>
    <row r="94" spans="3:15" s="16" customFormat="1" x14ac:dyDescent="0.25">
      <c r="C94" s="169"/>
      <c r="D94" s="170"/>
      <c r="E94" s="171"/>
      <c r="F94" s="170"/>
      <c r="G94" s="169"/>
      <c r="H94" s="170"/>
      <c r="I94" s="169"/>
      <c r="J94" s="170"/>
      <c r="K94" s="169"/>
      <c r="L94" s="170"/>
      <c r="M94" s="172"/>
      <c r="N94" s="170"/>
      <c r="O94" s="26"/>
    </row>
    <row r="95" spans="3:15" s="16" customFormat="1" x14ac:dyDescent="0.25">
      <c r="C95" s="169"/>
      <c r="D95" s="170"/>
      <c r="E95" s="171"/>
      <c r="F95" s="170"/>
      <c r="G95" s="169"/>
      <c r="H95" s="170"/>
      <c r="I95" s="169"/>
      <c r="J95" s="170"/>
      <c r="K95" s="169"/>
      <c r="L95" s="170"/>
      <c r="M95" s="172"/>
      <c r="N95" s="170"/>
      <c r="O95" s="26"/>
    </row>
    <row r="96" spans="3:15" s="16" customFormat="1" x14ac:dyDescent="0.25">
      <c r="C96" s="169"/>
      <c r="D96" s="170"/>
      <c r="E96" s="171"/>
      <c r="F96" s="170"/>
      <c r="G96" s="169"/>
      <c r="H96" s="170"/>
      <c r="I96" s="169"/>
      <c r="J96" s="170"/>
      <c r="K96" s="169"/>
      <c r="L96" s="170"/>
      <c r="M96" s="172"/>
      <c r="N96" s="170"/>
      <c r="O96" s="26"/>
    </row>
    <row r="97" spans="3:15" s="16" customFormat="1" x14ac:dyDescent="0.25">
      <c r="C97" s="169"/>
      <c r="D97" s="170"/>
      <c r="E97" s="171"/>
      <c r="F97" s="170"/>
      <c r="G97" s="169"/>
      <c r="H97" s="170"/>
      <c r="I97" s="169"/>
      <c r="J97" s="170"/>
      <c r="K97" s="169"/>
      <c r="L97" s="170"/>
      <c r="M97" s="172"/>
      <c r="N97" s="170"/>
      <c r="O97" s="26"/>
    </row>
    <row r="98" spans="3:15" s="16" customFormat="1" x14ac:dyDescent="0.25">
      <c r="C98" s="169"/>
      <c r="D98" s="170"/>
      <c r="E98" s="171"/>
      <c r="F98" s="170"/>
      <c r="G98" s="169"/>
      <c r="H98" s="170"/>
      <c r="I98" s="169"/>
      <c r="J98" s="170"/>
      <c r="K98" s="169"/>
      <c r="L98" s="170"/>
      <c r="M98" s="172"/>
      <c r="N98" s="170"/>
      <c r="O98" s="26"/>
    </row>
    <row r="99" spans="3:15" s="16" customFormat="1" x14ac:dyDescent="0.25">
      <c r="C99" s="169"/>
      <c r="D99" s="170"/>
      <c r="E99" s="171"/>
      <c r="F99" s="170"/>
      <c r="G99" s="169"/>
      <c r="H99" s="170"/>
      <c r="I99" s="169"/>
      <c r="J99" s="170"/>
      <c r="K99" s="169"/>
      <c r="L99" s="170"/>
      <c r="M99" s="172"/>
      <c r="N99" s="170"/>
      <c r="O99" s="26"/>
    </row>
    <row r="100" spans="3:15" s="16" customFormat="1" x14ac:dyDescent="0.25">
      <c r="C100" s="169"/>
      <c r="D100" s="170"/>
      <c r="E100" s="171"/>
      <c r="F100" s="170"/>
      <c r="G100" s="169"/>
      <c r="H100" s="170"/>
      <c r="I100" s="169"/>
      <c r="J100" s="170"/>
      <c r="K100" s="169"/>
      <c r="L100" s="170"/>
      <c r="M100" s="172"/>
      <c r="N100" s="170"/>
      <c r="O100" s="26"/>
    </row>
    <row r="101" spans="3:15" s="16" customFormat="1" x14ac:dyDescent="0.25">
      <c r="C101" s="169"/>
      <c r="D101" s="170"/>
      <c r="E101" s="171"/>
      <c r="F101" s="170"/>
      <c r="G101" s="169"/>
      <c r="H101" s="170"/>
      <c r="I101" s="169"/>
      <c r="J101" s="170"/>
      <c r="K101" s="169"/>
      <c r="L101" s="170"/>
      <c r="M101" s="172"/>
      <c r="N101" s="170"/>
      <c r="O101" s="26"/>
    </row>
    <row r="102" spans="3:15" s="16" customFormat="1" x14ac:dyDescent="0.25">
      <c r="C102" s="169"/>
      <c r="D102" s="170"/>
      <c r="E102" s="171"/>
      <c r="F102" s="170"/>
      <c r="G102" s="169"/>
      <c r="H102" s="170"/>
      <c r="I102" s="169"/>
      <c r="J102" s="170"/>
      <c r="K102" s="169"/>
      <c r="L102" s="170"/>
      <c r="M102" s="172"/>
      <c r="N102" s="170"/>
      <c r="O102" s="26"/>
    </row>
    <row r="103" spans="3:15" s="16" customFormat="1" x14ac:dyDescent="0.25">
      <c r="C103" s="169"/>
      <c r="D103" s="170"/>
      <c r="E103" s="171"/>
      <c r="F103" s="170"/>
      <c r="G103" s="169"/>
      <c r="H103" s="170"/>
      <c r="I103" s="169"/>
      <c r="J103" s="170"/>
      <c r="K103" s="169"/>
      <c r="L103" s="170"/>
      <c r="M103" s="172"/>
      <c r="N103" s="170"/>
      <c r="O103" s="26"/>
    </row>
    <row r="104" spans="3:15" s="16" customFormat="1" x14ac:dyDescent="0.25">
      <c r="C104" s="169"/>
      <c r="D104" s="170"/>
      <c r="E104" s="171"/>
      <c r="F104" s="170"/>
      <c r="G104" s="169"/>
      <c r="H104" s="170"/>
      <c r="I104" s="169"/>
      <c r="J104" s="170"/>
      <c r="K104" s="169"/>
      <c r="L104" s="170"/>
      <c r="M104" s="172"/>
      <c r="N104" s="170"/>
      <c r="O104" s="26"/>
    </row>
    <row r="105" spans="3:15" s="16" customFormat="1" x14ac:dyDescent="0.25">
      <c r="C105" s="169"/>
      <c r="D105" s="170"/>
      <c r="E105" s="171"/>
      <c r="F105" s="170"/>
      <c r="G105" s="169"/>
      <c r="H105" s="170"/>
      <c r="I105" s="169"/>
      <c r="J105" s="170"/>
      <c r="K105" s="169"/>
      <c r="L105" s="170"/>
      <c r="M105" s="172"/>
      <c r="N105" s="170"/>
      <c r="O105" s="26"/>
    </row>
    <row r="106" spans="3:15" s="16" customFormat="1" x14ac:dyDescent="0.25">
      <c r="C106" s="169"/>
      <c r="D106" s="170"/>
      <c r="E106" s="171"/>
      <c r="F106" s="170"/>
      <c r="G106" s="169"/>
      <c r="H106" s="170"/>
      <c r="I106" s="169"/>
      <c r="J106" s="170"/>
      <c r="K106" s="169"/>
      <c r="L106" s="170"/>
      <c r="M106" s="172"/>
      <c r="N106" s="170"/>
      <c r="O106" s="26"/>
    </row>
    <row r="107" spans="3:15" s="16" customFormat="1" x14ac:dyDescent="0.25">
      <c r="C107" s="169"/>
      <c r="D107" s="170"/>
      <c r="E107" s="171"/>
      <c r="F107" s="170"/>
      <c r="G107" s="169"/>
      <c r="H107" s="170"/>
      <c r="I107" s="169"/>
      <c r="J107" s="170"/>
      <c r="K107" s="169"/>
      <c r="L107" s="170"/>
      <c r="M107" s="172"/>
      <c r="N107" s="170"/>
      <c r="O107" s="26"/>
    </row>
    <row r="108" spans="3:15" s="16" customFormat="1" x14ac:dyDescent="0.25">
      <c r="C108" s="169"/>
      <c r="D108" s="170"/>
      <c r="E108" s="171"/>
      <c r="F108" s="170"/>
      <c r="G108" s="169"/>
      <c r="H108" s="170"/>
      <c r="I108" s="169"/>
      <c r="J108" s="170"/>
      <c r="K108" s="169"/>
      <c r="L108" s="170"/>
      <c r="M108" s="172"/>
      <c r="N108" s="170"/>
      <c r="O108" s="26"/>
    </row>
    <row r="109" spans="3:15" s="16" customFormat="1" x14ac:dyDescent="0.25">
      <c r="C109" s="169"/>
      <c r="D109" s="170"/>
      <c r="E109" s="171"/>
      <c r="F109" s="170"/>
      <c r="G109" s="169"/>
      <c r="H109" s="170"/>
      <c r="I109" s="169"/>
      <c r="J109" s="170"/>
      <c r="K109" s="169"/>
      <c r="L109" s="170"/>
      <c r="M109" s="172"/>
      <c r="N109" s="170"/>
      <c r="O109" s="26"/>
    </row>
    <row r="110" spans="3:15" s="16" customFormat="1" x14ac:dyDescent="0.25">
      <c r="C110" s="169"/>
      <c r="D110" s="170"/>
      <c r="E110" s="171"/>
      <c r="F110" s="170"/>
      <c r="G110" s="169"/>
      <c r="H110" s="170"/>
      <c r="I110" s="169"/>
      <c r="J110" s="170"/>
      <c r="K110" s="169"/>
      <c r="L110" s="170"/>
      <c r="M110" s="172"/>
      <c r="N110" s="170"/>
      <c r="O110" s="26"/>
    </row>
    <row r="111" spans="3:15" s="16" customFormat="1" x14ac:dyDescent="0.25">
      <c r="C111" s="169"/>
      <c r="D111" s="170"/>
      <c r="E111" s="171"/>
      <c r="F111" s="170"/>
      <c r="G111" s="169"/>
      <c r="H111" s="170"/>
      <c r="I111" s="169"/>
      <c r="J111" s="170"/>
      <c r="K111" s="169"/>
      <c r="L111" s="170"/>
      <c r="M111" s="172"/>
      <c r="N111" s="170"/>
      <c r="O111" s="26"/>
    </row>
    <row r="112" spans="3:15" s="16" customFormat="1" x14ac:dyDescent="0.25">
      <c r="C112" s="169"/>
      <c r="D112" s="170"/>
      <c r="E112" s="171"/>
      <c r="F112" s="170"/>
      <c r="G112" s="169"/>
      <c r="H112" s="170"/>
      <c r="I112" s="169"/>
      <c r="J112" s="170"/>
      <c r="K112" s="169"/>
      <c r="L112" s="170"/>
      <c r="M112" s="172"/>
      <c r="N112" s="170"/>
      <c r="O112" s="26"/>
    </row>
    <row r="113" spans="3:15" s="16" customFormat="1" x14ac:dyDescent="0.25">
      <c r="C113" s="169"/>
      <c r="D113" s="170"/>
      <c r="E113" s="171"/>
      <c r="F113" s="170"/>
      <c r="G113" s="169"/>
      <c r="H113" s="170"/>
      <c r="I113" s="169"/>
      <c r="J113" s="170"/>
      <c r="K113" s="169"/>
      <c r="L113" s="170"/>
      <c r="M113" s="172"/>
      <c r="N113" s="170"/>
      <c r="O113" s="26"/>
    </row>
    <row r="114" spans="3:15" s="16" customFormat="1" x14ac:dyDescent="0.25">
      <c r="C114" s="169"/>
      <c r="D114" s="170"/>
      <c r="E114" s="171"/>
      <c r="F114" s="170"/>
      <c r="G114" s="169"/>
      <c r="H114" s="170"/>
      <c r="I114" s="169"/>
      <c r="J114" s="170"/>
      <c r="K114" s="169"/>
      <c r="L114" s="170"/>
      <c r="M114" s="172"/>
      <c r="N114" s="170"/>
      <c r="O114" s="26"/>
    </row>
    <row r="115" spans="3:15" s="16" customFormat="1" x14ac:dyDescent="0.25">
      <c r="C115" s="169"/>
      <c r="D115" s="170"/>
      <c r="E115" s="171"/>
      <c r="F115" s="170"/>
      <c r="G115" s="169"/>
      <c r="H115" s="170"/>
      <c r="I115" s="169"/>
      <c r="J115" s="170"/>
      <c r="K115" s="169"/>
      <c r="L115" s="170"/>
      <c r="M115" s="172"/>
      <c r="N115" s="170"/>
      <c r="O115" s="26"/>
    </row>
    <row r="116" spans="3:15" s="16" customFormat="1" x14ac:dyDescent="0.25">
      <c r="C116" s="169"/>
      <c r="D116" s="170"/>
      <c r="E116" s="171"/>
      <c r="F116" s="170"/>
      <c r="G116" s="169"/>
      <c r="H116" s="170"/>
      <c r="I116" s="169"/>
      <c r="J116" s="170"/>
      <c r="K116" s="169"/>
      <c r="L116" s="170"/>
      <c r="M116" s="172"/>
      <c r="N116" s="170"/>
      <c r="O116" s="26"/>
    </row>
    <row r="117" spans="3:15" s="16" customFormat="1" x14ac:dyDescent="0.25">
      <c r="C117" s="169"/>
      <c r="D117" s="170"/>
      <c r="E117" s="171"/>
      <c r="F117" s="170"/>
      <c r="G117" s="169"/>
      <c r="H117" s="170"/>
      <c r="I117" s="169"/>
      <c r="J117" s="170"/>
      <c r="K117" s="169"/>
      <c r="L117" s="170"/>
      <c r="M117" s="172"/>
      <c r="N117" s="170"/>
      <c r="O117" s="26"/>
    </row>
    <row r="118" spans="3:15" s="16" customFormat="1" x14ac:dyDescent="0.25">
      <c r="C118" s="169"/>
      <c r="D118" s="170"/>
      <c r="E118" s="171"/>
      <c r="F118" s="170"/>
      <c r="G118" s="169"/>
      <c r="H118" s="170"/>
      <c r="I118" s="169"/>
      <c r="J118" s="170"/>
      <c r="K118" s="169"/>
      <c r="L118" s="170"/>
      <c r="M118" s="172"/>
      <c r="N118" s="170"/>
      <c r="O118" s="26"/>
    </row>
    <row r="119" spans="3:15" s="16" customFormat="1" x14ac:dyDescent="0.25">
      <c r="C119" s="169"/>
      <c r="D119" s="170"/>
      <c r="E119" s="171"/>
      <c r="F119" s="170"/>
      <c r="G119" s="169"/>
      <c r="H119" s="170"/>
      <c r="I119" s="169"/>
      <c r="J119" s="170"/>
      <c r="K119" s="169"/>
      <c r="L119" s="170"/>
      <c r="M119" s="172"/>
      <c r="N119" s="170"/>
      <c r="O119" s="26"/>
    </row>
    <row r="120" spans="3:15" s="16" customFormat="1" x14ac:dyDescent="0.25">
      <c r="C120" s="169"/>
      <c r="D120" s="170"/>
      <c r="E120" s="171"/>
      <c r="F120" s="170"/>
      <c r="G120" s="169"/>
      <c r="H120" s="170"/>
      <c r="I120" s="169"/>
      <c r="J120" s="170"/>
      <c r="K120" s="169"/>
      <c r="L120" s="170"/>
      <c r="M120" s="172"/>
      <c r="N120" s="170"/>
      <c r="O120" s="26"/>
    </row>
    <row r="121" spans="3:15" s="16" customFormat="1" x14ac:dyDescent="0.25">
      <c r="C121" s="169"/>
      <c r="D121" s="170"/>
      <c r="E121" s="171"/>
      <c r="F121" s="170"/>
      <c r="G121" s="169"/>
      <c r="H121" s="170"/>
      <c r="I121" s="169"/>
      <c r="J121" s="170"/>
      <c r="K121" s="169"/>
      <c r="L121" s="170"/>
      <c r="M121" s="172"/>
      <c r="N121" s="170"/>
      <c r="O121" s="26"/>
    </row>
    <row r="122" spans="3:15" s="16" customFormat="1" x14ac:dyDescent="0.25">
      <c r="C122" s="169"/>
      <c r="D122" s="170"/>
      <c r="E122" s="171"/>
      <c r="F122" s="170"/>
      <c r="G122" s="169"/>
      <c r="H122" s="170"/>
      <c r="I122" s="169"/>
      <c r="J122" s="170"/>
      <c r="K122" s="169"/>
      <c r="L122" s="170"/>
      <c r="M122" s="172"/>
      <c r="N122" s="170"/>
      <c r="O122" s="26"/>
    </row>
    <row r="123" spans="3:15" s="16" customFormat="1" x14ac:dyDescent="0.25">
      <c r="C123" s="169"/>
      <c r="D123" s="170"/>
      <c r="E123" s="171"/>
      <c r="F123" s="170"/>
      <c r="G123" s="169"/>
      <c r="H123" s="170"/>
      <c r="I123" s="169"/>
      <c r="J123" s="170"/>
      <c r="K123" s="169"/>
      <c r="L123" s="170"/>
      <c r="M123" s="172"/>
      <c r="N123" s="170"/>
      <c r="O123" s="26"/>
    </row>
    <row r="124" spans="3:15" s="16" customFormat="1" x14ac:dyDescent="0.25">
      <c r="C124" s="169"/>
      <c r="D124" s="170"/>
      <c r="E124" s="171"/>
      <c r="F124" s="170"/>
      <c r="G124" s="169"/>
      <c r="H124" s="170"/>
      <c r="I124" s="169"/>
      <c r="J124" s="170"/>
      <c r="K124" s="169"/>
      <c r="L124" s="170"/>
      <c r="M124" s="172"/>
      <c r="N124" s="170"/>
      <c r="O124" s="26"/>
    </row>
    <row r="125" spans="3:15" s="16" customFormat="1" x14ac:dyDescent="0.25">
      <c r="C125" s="169"/>
      <c r="D125" s="170"/>
      <c r="E125" s="171"/>
      <c r="F125" s="170"/>
      <c r="G125" s="169"/>
      <c r="H125" s="170"/>
      <c r="I125" s="169"/>
      <c r="J125" s="170"/>
      <c r="K125" s="169"/>
      <c r="L125" s="170"/>
      <c r="M125" s="172"/>
      <c r="N125" s="170"/>
      <c r="O125" s="26"/>
    </row>
    <row r="126" spans="3:15" s="16" customFormat="1" x14ac:dyDescent="0.25">
      <c r="C126" s="169"/>
      <c r="D126" s="170"/>
      <c r="E126" s="171"/>
      <c r="F126" s="170"/>
      <c r="G126" s="169"/>
      <c r="H126" s="170"/>
      <c r="I126" s="169"/>
      <c r="J126" s="170"/>
      <c r="K126" s="169"/>
      <c r="L126" s="170"/>
      <c r="M126" s="172"/>
      <c r="N126" s="170"/>
      <c r="O126" s="26"/>
    </row>
    <row r="127" spans="3:15" s="16" customFormat="1" x14ac:dyDescent="0.25">
      <c r="C127" s="169"/>
      <c r="D127" s="170"/>
      <c r="E127" s="171"/>
      <c r="F127" s="170"/>
      <c r="G127" s="169"/>
      <c r="H127" s="170"/>
      <c r="I127" s="169"/>
      <c r="J127" s="170"/>
      <c r="K127" s="169"/>
      <c r="L127" s="170"/>
      <c r="M127" s="172"/>
      <c r="N127" s="170"/>
      <c r="O127" s="26"/>
    </row>
    <row r="128" spans="3:15" s="16" customFormat="1" x14ac:dyDescent="0.25">
      <c r="C128" s="169"/>
      <c r="D128" s="170"/>
      <c r="E128" s="171"/>
      <c r="F128" s="170"/>
      <c r="G128" s="169"/>
      <c r="H128" s="170"/>
      <c r="I128" s="169"/>
      <c r="J128" s="170"/>
      <c r="K128" s="169"/>
      <c r="L128" s="170"/>
      <c r="M128" s="172"/>
      <c r="N128" s="170"/>
      <c r="O128" s="26"/>
    </row>
    <row r="129" spans="3:15" s="16" customFormat="1" x14ac:dyDescent="0.25">
      <c r="C129" s="169"/>
      <c r="D129" s="170"/>
      <c r="E129" s="171"/>
      <c r="F129" s="170"/>
      <c r="G129" s="169"/>
      <c r="H129" s="170"/>
      <c r="I129" s="169"/>
      <c r="J129" s="170"/>
      <c r="K129" s="169"/>
      <c r="L129" s="170"/>
      <c r="M129" s="172"/>
      <c r="N129" s="170"/>
      <c r="O129" s="26"/>
    </row>
    <row r="130" spans="3:15" s="16" customFormat="1" x14ac:dyDescent="0.25">
      <c r="C130" s="169"/>
      <c r="D130" s="170"/>
      <c r="E130" s="171"/>
      <c r="F130" s="170"/>
      <c r="G130" s="169"/>
      <c r="H130" s="170"/>
      <c r="I130" s="169"/>
      <c r="J130" s="170"/>
      <c r="K130" s="169"/>
      <c r="L130" s="170"/>
      <c r="M130" s="172"/>
      <c r="N130" s="170"/>
      <c r="O130" s="26"/>
    </row>
    <row r="131" spans="3:15" s="16" customFormat="1" x14ac:dyDescent="0.25">
      <c r="C131" s="169"/>
      <c r="D131" s="170"/>
      <c r="E131" s="171"/>
      <c r="F131" s="170"/>
      <c r="G131" s="169"/>
      <c r="H131" s="170"/>
      <c r="I131" s="169"/>
      <c r="J131" s="170"/>
      <c r="K131" s="169"/>
      <c r="L131" s="170"/>
      <c r="M131" s="172"/>
      <c r="N131" s="170"/>
      <c r="O131" s="26"/>
    </row>
    <row r="132" spans="3:15" s="16" customFormat="1" x14ac:dyDescent="0.25">
      <c r="C132" s="169"/>
      <c r="D132" s="170"/>
      <c r="E132" s="171"/>
      <c r="F132" s="170"/>
      <c r="G132" s="169"/>
      <c r="H132" s="170"/>
      <c r="I132" s="169"/>
      <c r="J132" s="170"/>
      <c r="K132" s="169"/>
      <c r="L132" s="170"/>
      <c r="M132" s="172"/>
      <c r="N132" s="170"/>
      <c r="O132" s="26"/>
    </row>
    <row r="133" spans="3:15" s="16" customFormat="1" x14ac:dyDescent="0.25">
      <c r="C133" s="169"/>
      <c r="D133" s="170"/>
      <c r="E133" s="171"/>
      <c r="F133" s="170"/>
      <c r="G133" s="169"/>
      <c r="H133" s="170"/>
      <c r="I133" s="169"/>
      <c r="J133" s="170"/>
      <c r="K133" s="169"/>
      <c r="L133" s="170"/>
      <c r="M133" s="172"/>
      <c r="N133" s="170"/>
      <c r="O133" s="26"/>
    </row>
    <row r="134" spans="3:15" s="16" customFormat="1" x14ac:dyDescent="0.25">
      <c r="C134" s="169"/>
      <c r="D134" s="170"/>
      <c r="E134" s="171"/>
      <c r="F134" s="170"/>
      <c r="G134" s="169"/>
      <c r="H134" s="170"/>
      <c r="I134" s="169"/>
      <c r="J134" s="170"/>
      <c r="K134" s="169"/>
      <c r="L134" s="170"/>
      <c r="M134" s="172"/>
      <c r="N134" s="170"/>
      <c r="O134" s="26"/>
    </row>
    <row r="135" spans="3:15" s="16" customFormat="1" x14ac:dyDescent="0.25">
      <c r="C135" s="169"/>
      <c r="D135" s="170"/>
      <c r="E135" s="171"/>
      <c r="F135" s="170"/>
      <c r="G135" s="169"/>
      <c r="H135" s="170"/>
      <c r="I135" s="169"/>
      <c r="J135" s="170"/>
      <c r="K135" s="169"/>
      <c r="L135" s="170"/>
      <c r="M135" s="172"/>
      <c r="N135" s="170"/>
      <c r="O135" s="26"/>
    </row>
    <row r="136" spans="3:15" s="16" customFormat="1" x14ac:dyDescent="0.25">
      <c r="C136" s="169"/>
      <c r="D136" s="170"/>
      <c r="E136" s="171"/>
      <c r="F136" s="170"/>
      <c r="G136" s="169"/>
      <c r="H136" s="170"/>
      <c r="I136" s="169"/>
      <c r="J136" s="170"/>
      <c r="K136" s="169"/>
      <c r="L136" s="170"/>
      <c r="M136" s="172"/>
      <c r="N136" s="170"/>
      <c r="O136" s="26"/>
    </row>
    <row r="137" spans="3:15" s="16" customFormat="1" x14ac:dyDescent="0.25">
      <c r="C137" s="169"/>
      <c r="D137" s="170"/>
      <c r="E137" s="171"/>
      <c r="F137" s="170"/>
      <c r="G137" s="169"/>
      <c r="H137" s="170"/>
      <c r="I137" s="169"/>
      <c r="J137" s="170"/>
      <c r="K137" s="169"/>
      <c r="L137" s="170"/>
      <c r="M137" s="172"/>
      <c r="N137" s="170"/>
      <c r="O137" s="26"/>
    </row>
    <row r="138" spans="3:15" s="16" customFormat="1" x14ac:dyDescent="0.25">
      <c r="C138" s="169"/>
      <c r="D138" s="170"/>
      <c r="E138" s="171"/>
      <c r="F138" s="170"/>
      <c r="G138" s="169"/>
      <c r="H138" s="170"/>
      <c r="I138" s="169"/>
      <c r="J138" s="170"/>
      <c r="K138" s="169"/>
      <c r="L138" s="170"/>
      <c r="M138" s="172"/>
      <c r="N138" s="170"/>
      <c r="O138" s="26"/>
    </row>
    <row r="139" spans="3:15" s="16" customFormat="1" x14ac:dyDescent="0.25">
      <c r="C139" s="169"/>
      <c r="D139" s="170"/>
      <c r="E139" s="171"/>
      <c r="F139" s="170"/>
      <c r="G139" s="169"/>
      <c r="H139" s="170"/>
      <c r="I139" s="169"/>
      <c r="J139" s="170"/>
      <c r="K139" s="169"/>
      <c r="L139" s="170"/>
      <c r="M139" s="172"/>
      <c r="N139" s="170"/>
      <c r="O139" s="26"/>
    </row>
    <row r="140" spans="3:15" s="16" customFormat="1" x14ac:dyDescent="0.25">
      <c r="C140" s="169"/>
      <c r="D140" s="170"/>
      <c r="E140" s="171"/>
      <c r="F140" s="170"/>
      <c r="G140" s="169"/>
      <c r="H140" s="170"/>
      <c r="I140" s="169"/>
      <c r="J140" s="170"/>
      <c r="K140" s="169"/>
      <c r="L140" s="170"/>
      <c r="M140" s="172"/>
      <c r="N140" s="170"/>
      <c r="O140" s="26"/>
    </row>
    <row r="141" spans="3:15" s="16" customFormat="1" x14ac:dyDescent="0.25">
      <c r="C141" s="169"/>
      <c r="D141" s="170"/>
      <c r="E141" s="171"/>
      <c r="F141" s="170"/>
      <c r="G141" s="169"/>
      <c r="H141" s="170"/>
      <c r="I141" s="169"/>
      <c r="J141" s="170"/>
      <c r="K141" s="169"/>
      <c r="L141" s="170"/>
      <c r="M141" s="172"/>
      <c r="N141" s="170"/>
      <c r="O141" s="26"/>
    </row>
    <row r="142" spans="3:15" s="16" customFormat="1" x14ac:dyDescent="0.25">
      <c r="C142" s="169"/>
      <c r="D142" s="170"/>
      <c r="E142" s="171"/>
      <c r="F142" s="170"/>
      <c r="G142" s="169"/>
      <c r="H142" s="170"/>
      <c r="I142" s="169"/>
      <c r="J142" s="170"/>
      <c r="K142" s="169"/>
      <c r="L142" s="170"/>
      <c r="M142" s="172"/>
      <c r="N142" s="170"/>
      <c r="O142" s="26"/>
    </row>
    <row r="143" spans="3:15" s="16" customFormat="1" x14ac:dyDescent="0.25">
      <c r="C143" s="169"/>
      <c r="D143" s="170"/>
      <c r="E143" s="171"/>
      <c r="F143" s="170"/>
      <c r="G143" s="169"/>
      <c r="H143" s="170"/>
      <c r="I143" s="169"/>
      <c r="J143" s="170"/>
      <c r="K143" s="169"/>
      <c r="L143" s="170"/>
      <c r="M143" s="172"/>
      <c r="N143" s="170"/>
      <c r="O143" s="26"/>
    </row>
    <row r="144" spans="3:15" s="16" customFormat="1" x14ac:dyDescent="0.25">
      <c r="C144" s="169"/>
      <c r="D144" s="170"/>
      <c r="E144" s="171"/>
      <c r="F144" s="170"/>
      <c r="G144" s="169"/>
      <c r="H144" s="170"/>
      <c r="I144" s="169"/>
      <c r="J144" s="170"/>
      <c r="K144" s="169"/>
      <c r="L144" s="170"/>
      <c r="M144" s="172"/>
      <c r="N144" s="170"/>
      <c r="O144" s="26"/>
    </row>
    <row r="145" spans="3:15" s="16" customFormat="1" x14ac:dyDescent="0.25">
      <c r="C145" s="169"/>
      <c r="D145" s="170"/>
      <c r="E145" s="171"/>
      <c r="F145" s="170"/>
      <c r="G145" s="169"/>
      <c r="H145" s="170"/>
      <c r="I145" s="169"/>
      <c r="J145" s="170"/>
      <c r="K145" s="169"/>
      <c r="L145" s="170"/>
      <c r="M145" s="172"/>
      <c r="N145" s="170"/>
      <c r="O145" s="26"/>
    </row>
    <row r="146" spans="3:15" s="16" customFormat="1" x14ac:dyDescent="0.25">
      <c r="C146" s="169"/>
      <c r="D146" s="170"/>
      <c r="E146" s="171"/>
      <c r="F146" s="170"/>
      <c r="G146" s="169"/>
      <c r="H146" s="170"/>
      <c r="I146" s="169"/>
      <c r="J146" s="170"/>
      <c r="K146" s="169"/>
      <c r="L146" s="170"/>
      <c r="M146" s="172"/>
      <c r="N146" s="170"/>
      <c r="O146" s="26"/>
    </row>
    <row r="147" spans="3:15" s="16" customFormat="1" x14ac:dyDescent="0.25">
      <c r="C147" s="169"/>
      <c r="D147" s="170"/>
      <c r="E147" s="171"/>
      <c r="F147" s="170"/>
      <c r="G147" s="169"/>
      <c r="H147" s="170"/>
      <c r="I147" s="169"/>
      <c r="J147" s="170"/>
      <c r="K147" s="169"/>
      <c r="L147" s="170"/>
      <c r="M147" s="172"/>
      <c r="N147" s="170"/>
      <c r="O147" s="26"/>
    </row>
    <row r="148" spans="3:15" s="16" customFormat="1" x14ac:dyDescent="0.25">
      <c r="C148" s="169"/>
      <c r="D148" s="170"/>
      <c r="E148" s="171"/>
      <c r="F148" s="170"/>
      <c r="G148" s="169"/>
      <c r="H148" s="170"/>
      <c r="I148" s="169"/>
      <c r="J148" s="170"/>
      <c r="K148" s="169"/>
      <c r="L148" s="170"/>
      <c r="M148" s="172"/>
      <c r="N148" s="170"/>
      <c r="O148" s="26"/>
    </row>
    <row r="149" spans="3:15" s="16" customFormat="1" x14ac:dyDescent="0.25">
      <c r="C149" s="169"/>
      <c r="D149" s="170"/>
      <c r="E149" s="171"/>
      <c r="F149" s="170"/>
      <c r="G149" s="169"/>
      <c r="H149" s="170"/>
      <c r="I149" s="169"/>
      <c r="J149" s="170"/>
      <c r="K149" s="169"/>
      <c r="L149" s="170"/>
      <c r="M149" s="172"/>
      <c r="N149" s="170"/>
      <c r="O149" s="26"/>
    </row>
    <row r="150" spans="3:15" s="16" customFormat="1" x14ac:dyDescent="0.25">
      <c r="C150" s="169"/>
      <c r="D150" s="170"/>
      <c r="E150" s="171"/>
      <c r="F150" s="170"/>
      <c r="G150" s="169"/>
      <c r="H150" s="170"/>
      <c r="I150" s="169"/>
      <c r="J150" s="170"/>
      <c r="K150" s="169"/>
      <c r="L150" s="170"/>
      <c r="M150" s="172"/>
      <c r="N150" s="170"/>
      <c r="O150" s="26"/>
    </row>
    <row r="151" spans="3:15" s="16" customFormat="1" x14ac:dyDescent="0.25">
      <c r="C151" s="169"/>
      <c r="D151" s="170"/>
      <c r="E151" s="171"/>
      <c r="F151" s="170"/>
      <c r="G151" s="169"/>
      <c r="H151" s="170"/>
      <c r="I151" s="169"/>
      <c r="J151" s="170"/>
      <c r="K151" s="169"/>
      <c r="L151" s="170"/>
      <c r="M151" s="172"/>
      <c r="N151" s="170"/>
      <c r="O151" s="26"/>
    </row>
    <row r="152" spans="3:15" s="16" customFormat="1" x14ac:dyDescent="0.25">
      <c r="C152" s="169"/>
      <c r="D152" s="170"/>
      <c r="E152" s="171"/>
      <c r="F152" s="170"/>
      <c r="G152" s="169"/>
      <c r="H152" s="170"/>
      <c r="I152" s="169"/>
      <c r="J152" s="170"/>
      <c r="K152" s="169"/>
      <c r="L152" s="170"/>
      <c r="M152" s="172"/>
      <c r="N152" s="170"/>
      <c r="O152" s="26"/>
    </row>
    <row r="153" spans="3:15" s="16" customFormat="1" x14ac:dyDescent="0.25">
      <c r="C153" s="169"/>
      <c r="D153" s="170"/>
      <c r="E153" s="171"/>
      <c r="F153" s="170"/>
      <c r="G153" s="169"/>
      <c r="H153" s="170"/>
      <c r="I153" s="169"/>
      <c r="J153" s="170"/>
      <c r="K153" s="169"/>
      <c r="L153" s="170"/>
      <c r="M153" s="172"/>
      <c r="N153" s="170"/>
      <c r="O153" s="26"/>
    </row>
    <row r="154" spans="3:15" s="16" customFormat="1" x14ac:dyDescent="0.25">
      <c r="C154" s="169"/>
      <c r="D154" s="170"/>
      <c r="E154" s="171"/>
      <c r="F154" s="170"/>
      <c r="G154" s="169"/>
      <c r="H154" s="170"/>
      <c r="I154" s="169"/>
      <c r="J154" s="170"/>
      <c r="K154" s="169"/>
      <c r="L154" s="170"/>
      <c r="M154" s="172"/>
      <c r="N154" s="170"/>
      <c r="O154" s="26"/>
    </row>
    <row r="155" spans="3:15" s="16" customFormat="1" x14ac:dyDescent="0.25">
      <c r="C155" s="169"/>
      <c r="D155" s="170"/>
      <c r="E155" s="171"/>
      <c r="F155" s="170"/>
      <c r="G155" s="169"/>
      <c r="H155" s="170"/>
      <c r="I155" s="169"/>
      <c r="J155" s="170"/>
      <c r="K155" s="169"/>
      <c r="L155" s="170"/>
      <c r="M155" s="172"/>
      <c r="N155" s="170"/>
      <c r="O155" s="26"/>
    </row>
    <row r="156" spans="3:15" s="16" customFormat="1" x14ac:dyDescent="0.25">
      <c r="C156" s="169"/>
      <c r="D156" s="170"/>
      <c r="E156" s="171"/>
      <c r="F156" s="170"/>
      <c r="G156" s="169"/>
      <c r="H156" s="170"/>
      <c r="I156" s="169"/>
      <c r="J156" s="170"/>
      <c r="K156" s="169"/>
      <c r="L156" s="170"/>
      <c r="M156" s="172"/>
      <c r="N156" s="170"/>
      <c r="O156" s="26"/>
    </row>
    <row r="157" spans="3:15" s="16" customFormat="1" x14ac:dyDescent="0.25">
      <c r="C157" s="169"/>
      <c r="D157" s="170"/>
      <c r="E157" s="171"/>
      <c r="F157" s="170"/>
      <c r="G157" s="169"/>
      <c r="H157" s="170"/>
      <c r="I157" s="169"/>
      <c r="J157" s="170"/>
      <c r="K157" s="169"/>
      <c r="L157" s="170"/>
      <c r="M157" s="172"/>
      <c r="N157" s="170"/>
      <c r="O157" s="26"/>
    </row>
    <row r="158" spans="3:15" s="16" customFormat="1" x14ac:dyDescent="0.25">
      <c r="C158" s="169"/>
      <c r="D158" s="170"/>
      <c r="E158" s="171"/>
      <c r="F158" s="170"/>
      <c r="G158" s="169"/>
      <c r="H158" s="170"/>
      <c r="I158" s="169"/>
      <c r="J158" s="170"/>
      <c r="K158" s="169"/>
      <c r="L158" s="170"/>
      <c r="M158" s="172"/>
      <c r="N158" s="170"/>
      <c r="O158" s="26"/>
    </row>
  </sheetData>
  <sheetProtection selectLockedCells="1"/>
  <mergeCells count="20">
    <mergeCell ref="A1:O1"/>
    <mergeCell ref="C3:D3"/>
    <mergeCell ref="E3:F3"/>
    <mergeCell ref="G3:H3"/>
    <mergeCell ref="I3:J3"/>
    <mergeCell ref="K3:L3"/>
    <mergeCell ref="M3:N3"/>
    <mergeCell ref="M53:N53"/>
    <mergeCell ref="R3:V23"/>
    <mergeCell ref="C27:D27"/>
    <mergeCell ref="E27:F27"/>
    <mergeCell ref="G27:H27"/>
    <mergeCell ref="I27:J27"/>
    <mergeCell ref="K27:L27"/>
    <mergeCell ref="M27:N27"/>
    <mergeCell ref="C53:D53"/>
    <mergeCell ref="E53:F53"/>
    <mergeCell ref="G53:H53"/>
    <mergeCell ref="I53:J53"/>
    <mergeCell ref="K53:L53"/>
  </mergeCells>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B147"/>
  <sheetViews>
    <sheetView workbookViewId="0">
      <selection activeCell="A22" sqref="A22"/>
    </sheetView>
  </sheetViews>
  <sheetFormatPr defaultColWidth="9" defaultRowHeight="15" x14ac:dyDescent="0.25"/>
  <cols>
    <col min="1" max="1" width="16.42578125" style="210" bestFit="1" customWidth="1"/>
    <col min="2" max="2" width="14.28515625" style="210" bestFit="1" customWidth="1"/>
    <col min="3" max="3" width="9" style="210"/>
    <col min="4" max="4" width="17.28515625" style="210" customWidth="1"/>
    <col min="5" max="5" width="14.28515625" style="210" customWidth="1"/>
    <col min="6" max="6" width="15.7109375" style="210" customWidth="1"/>
    <col min="7" max="7" width="9" style="210"/>
    <col min="8" max="8" width="3.140625" style="210" customWidth="1"/>
    <col min="9" max="9" width="3.5703125" style="210" customWidth="1"/>
    <col min="10" max="210" width="9" style="178"/>
    <col min="211" max="16384" width="9" style="210"/>
  </cols>
  <sheetData>
    <row r="1" spans="1:16" ht="24" thickBot="1" x14ac:dyDescent="0.4">
      <c r="A1" s="395" t="s">
        <v>67</v>
      </c>
      <c r="B1" s="396"/>
      <c r="C1" s="396"/>
      <c r="D1" s="396"/>
      <c r="E1" s="396"/>
      <c r="F1" s="396"/>
      <c r="G1" s="397"/>
      <c r="H1" s="177"/>
      <c r="I1" s="178"/>
      <c r="J1" s="17" t="s">
        <v>50</v>
      </c>
    </row>
    <row r="2" spans="1:16" ht="6" customHeight="1" thickBot="1" x14ac:dyDescent="0.3">
      <c r="A2" s="177"/>
      <c r="B2" s="177"/>
      <c r="C2" s="177"/>
      <c r="D2" s="177"/>
      <c r="E2" s="177"/>
      <c r="F2" s="177"/>
      <c r="G2" s="177"/>
      <c r="H2" s="177"/>
      <c r="I2" s="178"/>
    </row>
    <row r="3" spans="1:16" ht="16.149999999999999" customHeight="1" thickBot="1" x14ac:dyDescent="0.3">
      <c r="A3" s="179" t="s">
        <v>38</v>
      </c>
      <c r="B3" s="180" t="s">
        <v>51</v>
      </c>
      <c r="C3" s="181"/>
      <c r="D3" s="181"/>
      <c r="E3" s="181"/>
      <c r="F3" s="181"/>
      <c r="G3" s="182"/>
      <c r="H3" s="177"/>
      <c r="I3" s="178"/>
      <c r="J3" s="419" t="s">
        <v>68</v>
      </c>
      <c r="K3" s="420"/>
      <c r="L3" s="420"/>
      <c r="M3" s="420"/>
      <c r="N3" s="420"/>
      <c r="O3" s="420"/>
      <c r="P3" s="421"/>
    </row>
    <row r="4" spans="1:16" ht="16.5" thickBot="1" x14ac:dyDescent="0.3">
      <c r="A4" s="183"/>
      <c r="B4" s="184" t="s">
        <v>57</v>
      </c>
      <c r="C4" s="185" t="s">
        <v>52</v>
      </c>
      <c r="D4" s="186" t="s">
        <v>17</v>
      </c>
      <c r="E4" s="187" t="s">
        <v>19</v>
      </c>
      <c r="F4" s="188" t="s">
        <v>53</v>
      </c>
      <c r="G4" s="189" t="s">
        <v>54</v>
      </c>
      <c r="H4" s="177"/>
      <c r="I4" s="178"/>
      <c r="J4" s="422"/>
      <c r="K4" s="423"/>
      <c r="L4" s="423"/>
      <c r="M4" s="423"/>
      <c r="N4" s="423"/>
      <c r="O4" s="423"/>
      <c r="P4" s="424"/>
    </row>
    <row r="5" spans="1:16" x14ac:dyDescent="0.25">
      <c r="A5" s="190"/>
      <c r="B5" s="191" t="s">
        <v>41</v>
      </c>
      <c r="C5" s="192">
        <v>0</v>
      </c>
      <c r="D5" s="192">
        <v>0</v>
      </c>
      <c r="E5" s="192">
        <v>1</v>
      </c>
      <c r="F5" s="192">
        <v>0</v>
      </c>
      <c r="G5" s="193">
        <f>SUM(C5:F5)</f>
        <v>1</v>
      </c>
      <c r="H5" s="177"/>
      <c r="I5" s="178"/>
      <c r="J5" s="422"/>
      <c r="K5" s="423"/>
      <c r="L5" s="423"/>
      <c r="M5" s="423"/>
      <c r="N5" s="423"/>
      <c r="O5" s="423"/>
      <c r="P5" s="424"/>
    </row>
    <row r="6" spans="1:16" x14ac:dyDescent="0.25">
      <c r="A6" s="194"/>
      <c r="B6" s="191" t="s">
        <v>43</v>
      </c>
      <c r="C6" s="192">
        <v>268</v>
      </c>
      <c r="D6" s="192">
        <v>25</v>
      </c>
      <c r="E6" s="192">
        <v>1388</v>
      </c>
      <c r="F6" s="192">
        <v>66</v>
      </c>
      <c r="G6" s="193">
        <f>SUM(C6:F6)</f>
        <v>1747</v>
      </c>
      <c r="H6" s="177"/>
      <c r="I6" s="178"/>
      <c r="J6" s="422"/>
      <c r="K6" s="423"/>
      <c r="L6" s="423"/>
      <c r="M6" s="423"/>
      <c r="N6" s="423"/>
      <c r="O6" s="423"/>
      <c r="P6" s="424"/>
    </row>
    <row r="7" spans="1:16" ht="15.75" thickBot="1" x14ac:dyDescent="0.3">
      <c r="A7" s="194"/>
      <c r="B7" s="195" t="s">
        <v>69</v>
      </c>
      <c r="C7" s="196">
        <v>32</v>
      </c>
      <c r="D7" s="196">
        <v>0</v>
      </c>
      <c r="E7" s="196">
        <v>1611</v>
      </c>
      <c r="F7" s="196">
        <v>25</v>
      </c>
      <c r="G7" s="197">
        <f t="shared" ref="G7" si="0">SUM(C7:F7)</f>
        <v>1668</v>
      </c>
      <c r="H7" s="177"/>
      <c r="I7" s="178"/>
      <c r="J7" s="422"/>
      <c r="K7" s="423"/>
      <c r="L7" s="423"/>
      <c r="M7" s="423"/>
      <c r="N7" s="423"/>
      <c r="O7" s="423"/>
      <c r="P7" s="424"/>
    </row>
    <row r="8" spans="1:16" ht="15.75" thickBot="1" x14ac:dyDescent="0.3">
      <c r="A8" s="198"/>
      <c r="B8" s="199" t="s">
        <v>60</v>
      </c>
      <c r="C8" s="200">
        <f>SUM(C5:C7)</f>
        <v>300</v>
      </c>
      <c r="D8" s="200">
        <f>SUM(D5:D7)</f>
        <v>25</v>
      </c>
      <c r="E8" s="200">
        <f>SUM(E5:E7)</f>
        <v>3000</v>
      </c>
      <c r="F8" s="200">
        <f>SUM(F5:F7)</f>
        <v>91</v>
      </c>
      <c r="G8" s="201">
        <f>SUM(C8:F8)</f>
        <v>3416</v>
      </c>
      <c r="H8" s="177"/>
      <c r="I8" s="178"/>
      <c r="J8" s="425"/>
      <c r="K8" s="426"/>
      <c r="L8" s="426"/>
      <c r="M8" s="426"/>
      <c r="N8" s="426"/>
      <c r="O8" s="426"/>
      <c r="P8" s="427"/>
    </row>
    <row r="9" spans="1:16" x14ac:dyDescent="0.25">
      <c r="A9" s="177"/>
      <c r="B9" s="177"/>
      <c r="C9" s="177"/>
      <c r="D9" s="177"/>
      <c r="E9" s="177"/>
      <c r="F9" s="177"/>
      <c r="G9" s="177"/>
      <c r="H9" s="177"/>
      <c r="I9" s="178"/>
    </row>
    <row r="10" spans="1:16" s="202" customFormat="1" ht="4.5" customHeight="1" x14ac:dyDescent="0.25"/>
    <row r="11" spans="1:16" ht="15.75" thickBot="1" x14ac:dyDescent="0.3">
      <c r="A11" s="177"/>
      <c r="B11" s="177"/>
      <c r="C11" s="177"/>
      <c r="D11" s="177"/>
      <c r="E11" s="177"/>
      <c r="F11" s="177"/>
      <c r="G11" s="177"/>
      <c r="H11" s="177"/>
      <c r="I11" s="178"/>
    </row>
    <row r="12" spans="1:16" ht="16.5" thickBot="1" x14ac:dyDescent="0.3">
      <c r="A12" s="179" t="s">
        <v>38</v>
      </c>
      <c r="B12" s="180" t="s">
        <v>65</v>
      </c>
      <c r="C12" s="181"/>
      <c r="D12" s="181"/>
      <c r="E12" s="181"/>
      <c r="F12" s="181"/>
      <c r="G12" s="182"/>
      <c r="H12" s="177"/>
      <c r="I12" s="178"/>
    </row>
    <row r="13" spans="1:16" ht="16.5" thickBot="1" x14ac:dyDescent="0.3">
      <c r="A13" s="183"/>
      <c r="B13" s="184" t="s">
        <v>57</v>
      </c>
      <c r="C13" s="185" t="s">
        <v>52</v>
      </c>
      <c r="D13" s="186" t="s">
        <v>17</v>
      </c>
      <c r="E13" s="187" t="s">
        <v>19</v>
      </c>
      <c r="F13" s="188" t="s">
        <v>53</v>
      </c>
      <c r="G13" s="189" t="s">
        <v>54</v>
      </c>
      <c r="H13" s="177"/>
      <c r="I13" s="178"/>
    </row>
    <row r="14" spans="1:16" x14ac:dyDescent="0.25">
      <c r="A14" s="190"/>
      <c r="B14" s="191" t="s">
        <v>41</v>
      </c>
      <c r="C14" s="192">
        <v>0</v>
      </c>
      <c r="D14" s="192">
        <v>0</v>
      </c>
      <c r="E14" s="192">
        <v>0</v>
      </c>
      <c r="F14" s="192">
        <v>0</v>
      </c>
      <c r="G14" s="193">
        <f>SUM(C14:F14)</f>
        <v>0</v>
      </c>
      <c r="H14" s="177"/>
      <c r="I14" s="178"/>
    </row>
    <row r="15" spans="1:16" x14ac:dyDescent="0.25">
      <c r="A15" s="194"/>
      <c r="B15" s="191" t="s">
        <v>43</v>
      </c>
      <c r="C15" s="192">
        <v>238</v>
      </c>
      <c r="D15" s="192">
        <v>0</v>
      </c>
      <c r="E15" s="192">
        <v>1279</v>
      </c>
      <c r="F15" s="192">
        <v>73</v>
      </c>
      <c r="G15" s="193">
        <f>SUM(C15:F15)</f>
        <v>1590</v>
      </c>
      <c r="H15" s="177"/>
      <c r="I15" s="178"/>
      <c r="K15" s="203"/>
    </row>
    <row r="16" spans="1:16" ht="15.75" thickBot="1" x14ac:dyDescent="0.3">
      <c r="A16" s="194"/>
      <c r="B16" s="195" t="s">
        <v>69</v>
      </c>
      <c r="C16" s="196">
        <v>51</v>
      </c>
      <c r="D16" s="196">
        <v>0</v>
      </c>
      <c r="E16" s="196">
        <v>1723</v>
      </c>
      <c r="F16" s="196">
        <v>32</v>
      </c>
      <c r="G16" s="197">
        <f t="shared" ref="G16:G17" si="1">SUM(C16:F16)</f>
        <v>1806</v>
      </c>
      <c r="H16" s="177"/>
      <c r="I16" s="178"/>
    </row>
    <row r="17" spans="1:210" s="14" customFormat="1" ht="15.75" thickBot="1" x14ac:dyDescent="0.3">
      <c r="A17" s="198"/>
      <c r="B17" s="199" t="s">
        <v>60</v>
      </c>
      <c r="C17" s="200">
        <f>SUM(C14:C16)</f>
        <v>289</v>
      </c>
      <c r="D17" s="200">
        <f>SUM(D14:D16)</f>
        <v>0</v>
      </c>
      <c r="E17" s="200">
        <f>SUM(E14:E16)</f>
        <v>3002</v>
      </c>
      <c r="F17" s="200">
        <f>SUM(F14:F16)</f>
        <v>105</v>
      </c>
      <c r="G17" s="201">
        <f t="shared" si="1"/>
        <v>3396</v>
      </c>
      <c r="H17" s="204"/>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205"/>
      <c r="AS17" s="205"/>
      <c r="AT17" s="205"/>
      <c r="AU17" s="205"/>
      <c r="AV17" s="205"/>
      <c r="AW17" s="205"/>
      <c r="AX17" s="205"/>
      <c r="AY17" s="205"/>
      <c r="AZ17" s="205"/>
      <c r="BA17" s="205"/>
      <c r="BB17" s="205"/>
      <c r="BC17" s="205"/>
      <c r="BD17" s="205"/>
      <c r="BE17" s="205"/>
      <c r="BF17" s="205"/>
      <c r="BG17" s="205"/>
      <c r="BH17" s="205"/>
      <c r="BI17" s="205"/>
      <c r="BJ17" s="205"/>
      <c r="BK17" s="205"/>
      <c r="BL17" s="205"/>
      <c r="BM17" s="205"/>
      <c r="BN17" s="205"/>
      <c r="BO17" s="205"/>
      <c r="BP17" s="205"/>
      <c r="BQ17" s="205"/>
      <c r="BR17" s="205"/>
      <c r="BS17" s="205"/>
      <c r="BT17" s="205"/>
      <c r="BU17" s="205"/>
      <c r="BV17" s="205"/>
      <c r="BW17" s="205"/>
      <c r="BX17" s="205"/>
      <c r="BY17" s="205"/>
      <c r="BZ17" s="205"/>
      <c r="CA17" s="205"/>
      <c r="CB17" s="205"/>
      <c r="CC17" s="205"/>
      <c r="CD17" s="205"/>
      <c r="CE17" s="205"/>
      <c r="CF17" s="205"/>
      <c r="CG17" s="205"/>
      <c r="CH17" s="205"/>
      <c r="CI17" s="205"/>
      <c r="CJ17" s="205"/>
      <c r="CK17" s="205"/>
      <c r="CL17" s="205"/>
      <c r="CM17" s="205"/>
      <c r="CN17" s="205"/>
      <c r="CO17" s="205"/>
      <c r="CP17" s="205"/>
      <c r="CQ17" s="205"/>
      <c r="CR17" s="205"/>
      <c r="CS17" s="205"/>
      <c r="CT17" s="205"/>
      <c r="CU17" s="205"/>
      <c r="CV17" s="205"/>
      <c r="CW17" s="205"/>
      <c r="CX17" s="205"/>
      <c r="CY17" s="205"/>
      <c r="CZ17" s="205"/>
      <c r="DA17" s="205"/>
      <c r="DB17" s="205"/>
      <c r="DC17" s="205"/>
      <c r="DD17" s="205"/>
      <c r="DE17" s="205"/>
      <c r="DF17" s="205"/>
      <c r="DG17" s="205"/>
      <c r="DH17" s="205"/>
      <c r="DI17" s="205"/>
      <c r="DJ17" s="205"/>
      <c r="DK17" s="205"/>
      <c r="DL17" s="205"/>
      <c r="DM17" s="205"/>
      <c r="DN17" s="205"/>
      <c r="DO17" s="205"/>
      <c r="DP17" s="205"/>
      <c r="DQ17" s="205"/>
      <c r="DR17" s="205"/>
      <c r="DS17" s="205"/>
      <c r="DT17" s="205"/>
      <c r="DU17" s="205"/>
      <c r="DV17" s="205"/>
      <c r="DW17" s="205"/>
      <c r="DX17" s="205"/>
      <c r="DY17" s="205"/>
      <c r="DZ17" s="205"/>
      <c r="EA17" s="205"/>
      <c r="EB17" s="205"/>
      <c r="EC17" s="205"/>
      <c r="ED17" s="205"/>
      <c r="EE17" s="205"/>
      <c r="EF17" s="205"/>
      <c r="EG17" s="205"/>
      <c r="EH17" s="205"/>
      <c r="EI17" s="205"/>
      <c r="EJ17" s="205"/>
      <c r="EK17" s="205"/>
      <c r="EL17" s="205"/>
      <c r="EM17" s="205"/>
      <c r="EN17" s="205"/>
      <c r="EO17" s="205"/>
      <c r="EP17" s="205"/>
      <c r="EQ17" s="205"/>
      <c r="ER17" s="205"/>
      <c r="ES17" s="205"/>
      <c r="ET17" s="205"/>
      <c r="EU17" s="205"/>
      <c r="EV17" s="205"/>
      <c r="EW17" s="205"/>
      <c r="EX17" s="205"/>
      <c r="EY17" s="205"/>
      <c r="EZ17" s="205"/>
      <c r="FA17" s="205"/>
      <c r="FB17" s="205"/>
      <c r="FC17" s="205"/>
      <c r="FD17" s="205"/>
      <c r="FE17" s="205"/>
      <c r="FF17" s="205"/>
      <c r="FG17" s="205"/>
      <c r="FH17" s="205"/>
      <c r="FI17" s="205"/>
      <c r="FJ17" s="205"/>
      <c r="FK17" s="205"/>
      <c r="FL17" s="205"/>
      <c r="FM17" s="205"/>
      <c r="FN17" s="205"/>
      <c r="FO17" s="205"/>
      <c r="FP17" s="205"/>
      <c r="FQ17" s="205"/>
      <c r="FR17" s="205"/>
      <c r="FS17" s="205"/>
      <c r="FT17" s="205"/>
      <c r="FU17" s="205"/>
      <c r="FV17" s="205"/>
      <c r="FW17" s="205"/>
      <c r="FX17" s="205"/>
      <c r="FY17" s="205"/>
      <c r="FZ17" s="205"/>
      <c r="GA17" s="205"/>
      <c r="GB17" s="205"/>
      <c r="GC17" s="205"/>
      <c r="GD17" s="205"/>
      <c r="GE17" s="205"/>
      <c r="GF17" s="205"/>
      <c r="GG17" s="205"/>
      <c r="GH17" s="205"/>
      <c r="GI17" s="205"/>
      <c r="GJ17" s="205"/>
      <c r="GK17" s="205"/>
      <c r="GL17" s="205"/>
      <c r="GM17" s="205"/>
      <c r="GN17" s="205"/>
      <c r="GO17" s="205"/>
      <c r="GP17" s="205"/>
      <c r="GQ17" s="205"/>
      <c r="GR17" s="205"/>
      <c r="GS17" s="205"/>
      <c r="GT17" s="205"/>
      <c r="GU17" s="205"/>
      <c r="GV17" s="205"/>
      <c r="GW17" s="205"/>
      <c r="GX17" s="205"/>
      <c r="GY17" s="205"/>
      <c r="GZ17" s="205"/>
      <c r="HA17" s="205"/>
      <c r="HB17" s="205"/>
    </row>
    <row r="18" spans="1:210" x14ac:dyDescent="0.25">
      <c r="A18" s="206"/>
      <c r="B18" s="207"/>
      <c r="C18" s="208"/>
      <c r="D18" s="208"/>
      <c r="E18" s="208"/>
      <c r="F18" s="208"/>
      <c r="G18" s="209"/>
      <c r="H18" s="177"/>
      <c r="I18" s="178"/>
    </row>
    <row r="19" spans="1:210" s="202" customFormat="1" ht="4.5" customHeight="1" x14ac:dyDescent="0.25"/>
    <row r="20" spans="1:210" x14ac:dyDescent="0.25">
      <c r="A20" s="204" t="s">
        <v>1852</v>
      </c>
      <c r="B20" s="177"/>
      <c r="C20" s="177"/>
      <c r="D20" s="177"/>
      <c r="E20" s="177"/>
      <c r="F20" s="177"/>
      <c r="G20" s="177"/>
      <c r="H20" s="177"/>
      <c r="I20" s="178"/>
    </row>
    <row r="21" spans="1:210" x14ac:dyDescent="0.25">
      <c r="A21" s="204" t="s">
        <v>1851</v>
      </c>
      <c r="B21" s="177"/>
      <c r="C21" s="177"/>
      <c r="D21" s="177"/>
      <c r="E21" s="177"/>
      <c r="F21" s="177"/>
      <c r="G21" s="177"/>
      <c r="H21" s="177"/>
      <c r="I21" s="178"/>
    </row>
    <row r="22" spans="1:210" ht="15.75" thickBot="1" x14ac:dyDescent="0.3">
      <c r="A22" s="204" t="s">
        <v>1854</v>
      </c>
      <c r="B22" s="177"/>
      <c r="C22" s="177"/>
      <c r="D22" s="177"/>
      <c r="E22" s="177"/>
      <c r="F22" s="177"/>
      <c r="G22" s="177"/>
      <c r="H22" s="177"/>
      <c r="I22" s="178"/>
    </row>
    <row r="23" spans="1:210" ht="16.5" thickBot="1" x14ac:dyDescent="0.3">
      <c r="A23" s="179" t="s">
        <v>38</v>
      </c>
      <c r="B23" s="180" t="s">
        <v>66</v>
      </c>
      <c r="C23" s="181"/>
      <c r="D23" s="181"/>
      <c r="E23" s="181"/>
      <c r="F23" s="181"/>
      <c r="G23" s="182"/>
      <c r="H23" s="177"/>
      <c r="I23" s="178"/>
    </row>
    <row r="24" spans="1:210" ht="16.5" thickBot="1" x14ac:dyDescent="0.3">
      <c r="A24" s="183"/>
      <c r="B24" s="184" t="s">
        <v>57</v>
      </c>
      <c r="C24" s="185" t="s">
        <v>52</v>
      </c>
      <c r="D24" s="186" t="s">
        <v>17</v>
      </c>
      <c r="E24" s="187" t="s">
        <v>19</v>
      </c>
      <c r="F24" s="188" t="s">
        <v>53</v>
      </c>
      <c r="G24" s="189" t="s">
        <v>54</v>
      </c>
      <c r="H24" s="177"/>
      <c r="I24" s="178"/>
    </row>
    <row r="25" spans="1:210" x14ac:dyDescent="0.25">
      <c r="A25" s="190"/>
      <c r="B25" s="211" t="s">
        <v>41</v>
      </c>
      <c r="C25" s="212">
        <v>0</v>
      </c>
      <c r="D25" s="212">
        <v>0</v>
      </c>
      <c r="E25" s="212">
        <v>0</v>
      </c>
      <c r="F25" s="212">
        <v>0</v>
      </c>
      <c r="G25" s="213">
        <f>SUM(C25:F25)</f>
        <v>0</v>
      </c>
      <c r="H25" s="177"/>
      <c r="I25" s="178"/>
    </row>
    <row r="26" spans="1:210" x14ac:dyDescent="0.25">
      <c r="A26" s="194"/>
      <c r="B26" s="211" t="s">
        <v>43</v>
      </c>
      <c r="C26" s="212">
        <v>155</v>
      </c>
      <c r="D26" s="212">
        <v>0</v>
      </c>
      <c r="E26" s="212">
        <v>1250</v>
      </c>
      <c r="F26" s="212">
        <v>70</v>
      </c>
      <c r="G26" s="213">
        <f>SUM(C26:F26)</f>
        <v>1475</v>
      </c>
      <c r="H26" s="177"/>
      <c r="I26" s="178"/>
    </row>
    <row r="27" spans="1:210" ht="15.75" thickBot="1" x14ac:dyDescent="0.3">
      <c r="A27" s="194"/>
      <c r="B27" s="214" t="s">
        <v>69</v>
      </c>
      <c r="C27" s="215">
        <v>25</v>
      </c>
      <c r="D27" s="215">
        <v>0</v>
      </c>
      <c r="E27" s="215">
        <v>1650</v>
      </c>
      <c r="F27" s="215">
        <v>30</v>
      </c>
      <c r="G27" s="216">
        <f t="shared" ref="G27:G28" si="2">SUM(C27:F27)</f>
        <v>1705</v>
      </c>
      <c r="H27" s="177"/>
      <c r="I27" s="178"/>
    </row>
    <row r="28" spans="1:210" ht="15.75" thickBot="1" x14ac:dyDescent="0.3">
      <c r="A28" s="198"/>
      <c r="B28" s="199" t="s">
        <v>60</v>
      </c>
      <c r="C28" s="200">
        <f>SUM(C25:C27)</f>
        <v>180</v>
      </c>
      <c r="D28" s="200">
        <f>SUM(D25:D27)</f>
        <v>0</v>
      </c>
      <c r="E28" s="200">
        <f>SUM(E25:E27)</f>
        <v>2900</v>
      </c>
      <c r="F28" s="200">
        <f>SUM(F25:F27)</f>
        <v>100</v>
      </c>
      <c r="G28" s="201">
        <f t="shared" si="2"/>
        <v>3180</v>
      </c>
      <c r="H28" s="177"/>
      <c r="I28" s="178"/>
    </row>
    <row r="29" spans="1:210" x14ac:dyDescent="0.25">
      <c r="A29" s="177"/>
      <c r="B29" s="177"/>
      <c r="C29" s="177"/>
      <c r="D29" s="177"/>
      <c r="E29" s="177"/>
      <c r="F29" s="177"/>
      <c r="G29" s="177"/>
      <c r="H29" s="177"/>
      <c r="I29" s="178"/>
    </row>
    <row r="30" spans="1:210" s="178" customFormat="1" x14ac:dyDescent="0.25"/>
    <row r="31" spans="1:210" s="178" customFormat="1" x14ac:dyDescent="0.25"/>
    <row r="32" spans="1:210" s="178" customFormat="1" x14ac:dyDescent="0.25"/>
    <row r="33" s="178" customFormat="1" x14ac:dyDescent="0.25"/>
    <row r="34" s="178" customFormat="1" x14ac:dyDescent="0.25"/>
    <row r="35" s="178" customFormat="1" x14ac:dyDescent="0.25"/>
    <row r="36" s="178" customFormat="1" x14ac:dyDescent="0.25"/>
    <row r="37" s="178" customFormat="1" x14ac:dyDescent="0.25"/>
    <row r="38" s="178" customFormat="1" x14ac:dyDescent="0.25"/>
    <row r="39" s="178" customFormat="1" x14ac:dyDescent="0.25"/>
    <row r="40" s="178" customFormat="1" x14ac:dyDescent="0.25"/>
    <row r="41" s="178" customFormat="1" x14ac:dyDescent="0.25"/>
    <row r="42" s="178" customFormat="1" x14ac:dyDescent="0.25"/>
    <row r="43" s="178" customFormat="1" x14ac:dyDescent="0.25"/>
    <row r="44" s="178" customFormat="1" x14ac:dyDescent="0.25"/>
    <row r="45" s="178" customFormat="1" x14ac:dyDescent="0.25"/>
    <row r="46" s="178" customFormat="1" x14ac:dyDescent="0.25"/>
    <row r="47" s="178" customFormat="1" x14ac:dyDescent="0.25"/>
    <row r="48" s="178" customFormat="1" x14ac:dyDescent="0.25"/>
    <row r="49" s="178" customFormat="1" x14ac:dyDescent="0.25"/>
    <row r="50" s="178" customFormat="1" x14ac:dyDescent="0.25"/>
    <row r="51" s="178" customFormat="1" x14ac:dyDescent="0.25"/>
    <row r="52" s="178" customFormat="1" x14ac:dyDescent="0.25"/>
    <row r="53" s="178" customFormat="1" x14ac:dyDescent="0.25"/>
    <row r="54" s="178" customFormat="1" x14ac:dyDescent="0.25"/>
    <row r="55" s="178" customFormat="1" x14ac:dyDescent="0.25"/>
    <row r="56" s="178" customFormat="1" x14ac:dyDescent="0.25"/>
    <row r="57" s="178" customFormat="1" x14ac:dyDescent="0.25"/>
    <row r="58" s="178" customFormat="1" x14ac:dyDescent="0.25"/>
    <row r="59" s="178" customFormat="1" x14ac:dyDescent="0.25"/>
    <row r="60" s="178" customFormat="1" x14ac:dyDescent="0.25"/>
    <row r="61" s="178" customFormat="1" x14ac:dyDescent="0.25"/>
    <row r="62" s="178" customFormat="1" x14ac:dyDescent="0.25"/>
    <row r="63" s="178" customFormat="1" x14ac:dyDescent="0.25"/>
    <row r="64" s="178" customFormat="1" x14ac:dyDescent="0.25"/>
    <row r="65" s="178" customFormat="1" x14ac:dyDescent="0.25"/>
    <row r="66" s="178" customFormat="1" x14ac:dyDescent="0.25"/>
    <row r="67" s="178" customFormat="1" x14ac:dyDescent="0.25"/>
    <row r="68" s="178" customFormat="1" x14ac:dyDescent="0.25"/>
    <row r="69" s="178" customFormat="1" x14ac:dyDescent="0.25"/>
    <row r="70" s="178" customFormat="1" x14ac:dyDescent="0.25"/>
    <row r="71" s="178" customFormat="1" x14ac:dyDescent="0.25"/>
    <row r="72" s="178" customFormat="1" x14ac:dyDescent="0.25"/>
    <row r="73" s="178" customFormat="1" x14ac:dyDescent="0.25"/>
    <row r="74" s="178" customFormat="1" x14ac:dyDescent="0.25"/>
    <row r="75" s="178" customFormat="1" x14ac:dyDescent="0.25"/>
    <row r="76" s="178" customFormat="1" x14ac:dyDescent="0.25"/>
    <row r="77" s="178" customFormat="1" x14ac:dyDescent="0.25"/>
    <row r="78" s="178" customFormat="1" x14ac:dyDescent="0.25"/>
    <row r="79" s="178" customFormat="1" x14ac:dyDescent="0.25"/>
    <row r="80" s="178" customFormat="1" x14ac:dyDescent="0.25"/>
    <row r="81" s="178" customFormat="1" x14ac:dyDescent="0.25"/>
    <row r="82" s="178" customFormat="1" x14ac:dyDescent="0.25"/>
    <row r="83" s="178" customFormat="1" x14ac:dyDescent="0.25"/>
    <row r="84" s="178" customFormat="1" x14ac:dyDescent="0.25"/>
    <row r="85" s="178" customFormat="1" x14ac:dyDescent="0.25"/>
    <row r="86" s="178" customFormat="1" x14ac:dyDescent="0.25"/>
    <row r="87" s="178" customFormat="1" x14ac:dyDescent="0.25"/>
    <row r="88" s="178" customFormat="1" x14ac:dyDescent="0.25"/>
    <row r="89" s="178" customFormat="1" x14ac:dyDescent="0.25"/>
    <row r="90" s="178" customFormat="1" x14ac:dyDescent="0.25"/>
    <row r="91" s="178" customFormat="1" x14ac:dyDescent="0.25"/>
    <row r="92" s="178" customFormat="1" x14ac:dyDescent="0.25"/>
    <row r="93" s="178" customFormat="1" x14ac:dyDescent="0.25"/>
    <row r="94" s="178" customFormat="1" x14ac:dyDescent="0.25"/>
    <row r="95" s="178" customFormat="1" x14ac:dyDescent="0.25"/>
    <row r="96" s="178" customFormat="1" x14ac:dyDescent="0.25"/>
    <row r="97" s="178" customFormat="1" x14ac:dyDescent="0.25"/>
    <row r="98" s="178" customFormat="1" x14ac:dyDescent="0.25"/>
    <row r="99" s="178" customFormat="1" x14ac:dyDescent="0.25"/>
    <row r="100" s="178" customFormat="1" x14ac:dyDescent="0.25"/>
    <row r="101" s="178" customFormat="1" x14ac:dyDescent="0.25"/>
    <row r="102" s="178" customFormat="1" x14ac:dyDescent="0.25"/>
    <row r="103" s="178" customFormat="1" x14ac:dyDescent="0.25"/>
    <row r="104" s="178" customFormat="1" x14ac:dyDescent="0.25"/>
    <row r="105" s="178" customFormat="1" x14ac:dyDescent="0.25"/>
    <row r="106" s="178" customFormat="1" x14ac:dyDescent="0.25"/>
    <row r="107" s="178" customFormat="1" x14ac:dyDescent="0.25"/>
    <row r="108" s="178" customFormat="1" x14ac:dyDescent="0.25"/>
    <row r="109" s="178" customFormat="1" x14ac:dyDescent="0.25"/>
    <row r="110" s="178" customFormat="1" x14ac:dyDescent="0.25"/>
    <row r="111" s="178" customFormat="1" x14ac:dyDescent="0.25"/>
    <row r="112" s="178" customFormat="1" x14ac:dyDescent="0.25"/>
    <row r="113" s="178" customFormat="1" x14ac:dyDescent="0.25"/>
    <row r="114" s="178" customFormat="1" x14ac:dyDescent="0.25"/>
    <row r="115" s="178" customFormat="1" x14ac:dyDescent="0.25"/>
    <row r="116" s="178" customFormat="1" x14ac:dyDescent="0.25"/>
    <row r="117" s="178" customFormat="1" x14ac:dyDescent="0.25"/>
    <row r="118" s="178" customFormat="1" x14ac:dyDescent="0.25"/>
    <row r="119" s="178" customFormat="1" x14ac:dyDescent="0.25"/>
    <row r="120" s="178" customFormat="1" x14ac:dyDescent="0.25"/>
    <row r="121" s="178" customFormat="1" x14ac:dyDescent="0.25"/>
    <row r="122" s="178" customFormat="1" x14ac:dyDescent="0.25"/>
    <row r="123" s="178" customFormat="1" x14ac:dyDescent="0.25"/>
    <row r="124" s="178" customFormat="1" x14ac:dyDescent="0.25"/>
    <row r="125" s="178" customFormat="1" x14ac:dyDescent="0.25"/>
    <row r="126" s="178" customFormat="1" x14ac:dyDescent="0.25"/>
    <row r="127" s="178" customFormat="1" x14ac:dyDescent="0.25"/>
    <row r="128" s="178" customFormat="1" x14ac:dyDescent="0.25"/>
    <row r="129" s="178" customFormat="1" x14ac:dyDescent="0.25"/>
    <row r="130" s="178" customFormat="1" x14ac:dyDescent="0.25"/>
    <row r="131" s="178" customFormat="1" x14ac:dyDescent="0.25"/>
    <row r="132" s="178" customFormat="1" x14ac:dyDescent="0.25"/>
    <row r="133" s="178" customFormat="1" x14ac:dyDescent="0.25"/>
    <row r="134" s="178" customFormat="1" x14ac:dyDescent="0.25"/>
    <row r="135" s="178" customFormat="1" x14ac:dyDescent="0.25"/>
    <row r="136" s="178" customFormat="1" x14ac:dyDescent="0.25"/>
    <row r="137" s="178" customFormat="1" x14ac:dyDescent="0.25"/>
    <row r="138" s="178" customFormat="1" x14ac:dyDescent="0.25"/>
    <row r="139" s="178" customFormat="1" x14ac:dyDescent="0.25"/>
    <row r="140" s="178" customFormat="1" x14ac:dyDescent="0.25"/>
    <row r="141" s="178" customFormat="1" x14ac:dyDescent="0.25"/>
    <row r="142" s="178" customFormat="1" x14ac:dyDescent="0.25"/>
    <row r="143" s="178" customFormat="1" x14ac:dyDescent="0.25"/>
    <row r="144" s="178" customFormat="1" x14ac:dyDescent="0.25"/>
    <row r="145" s="178" customFormat="1" x14ac:dyDescent="0.25"/>
    <row r="146" s="178" customFormat="1" x14ac:dyDescent="0.25"/>
    <row r="147" s="178" customFormat="1" x14ac:dyDescent="0.25"/>
  </sheetData>
  <sheetProtection selectLockedCells="1"/>
  <mergeCells count="2">
    <mergeCell ref="A1:G1"/>
    <mergeCell ref="J3:P8"/>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EI296"/>
  <sheetViews>
    <sheetView topLeftCell="A9" zoomScaleNormal="100" workbookViewId="0">
      <selection activeCell="M29" sqref="M29"/>
    </sheetView>
  </sheetViews>
  <sheetFormatPr defaultRowHeight="15" x14ac:dyDescent="0.25"/>
  <cols>
    <col min="1" max="1" width="35.42578125" bestFit="1" customWidth="1"/>
    <col min="3" max="3" width="9.140625" style="11"/>
    <col min="4" max="4" width="9.140625" style="174"/>
    <col min="5" max="5" width="12.85546875" style="174" customWidth="1"/>
    <col min="6" max="6" width="9" style="174" customWidth="1"/>
    <col min="7" max="7" width="9.140625" style="11"/>
    <col min="8" max="8" width="9.140625" style="174"/>
    <col min="9" max="9" width="9.140625" style="11"/>
    <col min="10" max="10" width="9.140625" style="174"/>
    <col min="11" max="11" width="9.140625" style="11"/>
    <col min="12" max="12" width="9.140625" style="174"/>
    <col min="13" max="13" width="11.85546875" style="311" customWidth="1"/>
    <col min="14" max="14" width="9.140625" style="174"/>
    <col min="15" max="15" width="3" style="11" customWidth="1"/>
    <col min="16" max="16" width="4.140625" style="16" customWidth="1"/>
    <col min="17" max="17" width="9.85546875" style="16" customWidth="1"/>
    <col min="18" max="21" width="9.140625" style="16"/>
    <col min="22" max="22" width="10" style="16" customWidth="1"/>
    <col min="23" max="23" width="10.140625" style="16" customWidth="1"/>
    <col min="24" max="139" width="9.140625" style="16"/>
  </cols>
  <sheetData>
    <row r="1" spans="1:23" ht="24" thickBot="1" x14ac:dyDescent="0.4">
      <c r="A1" s="395" t="s">
        <v>70</v>
      </c>
      <c r="B1" s="396"/>
      <c r="C1" s="396"/>
      <c r="D1" s="396"/>
      <c r="E1" s="396"/>
      <c r="F1" s="396"/>
      <c r="G1" s="396"/>
      <c r="H1" s="396"/>
      <c r="I1" s="396"/>
      <c r="J1" s="396"/>
      <c r="K1" s="396"/>
      <c r="L1" s="396"/>
      <c r="M1" s="396"/>
      <c r="N1" s="397"/>
      <c r="O1" s="15"/>
      <c r="Q1" s="17" t="s">
        <v>50</v>
      </c>
    </row>
    <row r="2" spans="1:23" ht="3.75" customHeight="1" thickBot="1" x14ac:dyDescent="0.3">
      <c r="A2" s="15"/>
      <c r="B2" s="15"/>
      <c r="C2" s="22"/>
      <c r="D2" s="19"/>
      <c r="E2" s="19"/>
      <c r="F2" s="19"/>
      <c r="G2" s="22"/>
      <c r="H2" s="19"/>
      <c r="I2" s="22"/>
      <c r="J2" s="19"/>
      <c r="K2" s="22"/>
      <c r="L2" s="19"/>
      <c r="M2" s="217"/>
      <c r="N2" s="19"/>
      <c r="O2" s="22"/>
    </row>
    <row r="3" spans="1:23" ht="15.75" x14ac:dyDescent="0.25">
      <c r="A3" s="428" t="s">
        <v>51</v>
      </c>
      <c r="B3" s="429"/>
      <c r="C3" s="429"/>
      <c r="D3" s="429"/>
      <c r="E3" s="429"/>
      <c r="F3" s="429"/>
      <c r="G3" s="429"/>
      <c r="H3" s="429"/>
      <c r="I3" s="429"/>
      <c r="J3" s="429"/>
      <c r="K3" s="429"/>
      <c r="L3" s="429"/>
      <c r="M3" s="429"/>
      <c r="N3" s="430"/>
      <c r="O3" s="218"/>
      <c r="Q3" s="419" t="s">
        <v>71</v>
      </c>
      <c r="R3" s="420"/>
      <c r="S3" s="420"/>
      <c r="T3" s="420"/>
      <c r="U3" s="420"/>
      <c r="V3" s="420"/>
      <c r="W3" s="421"/>
    </row>
    <row r="4" spans="1:23" ht="15.75" x14ac:dyDescent="0.25">
      <c r="A4" s="219" t="s">
        <v>72</v>
      </c>
      <c r="B4" s="220"/>
      <c r="C4" s="431" t="s">
        <v>52</v>
      </c>
      <c r="D4" s="431"/>
      <c r="E4" s="432" t="s">
        <v>17</v>
      </c>
      <c r="F4" s="432"/>
      <c r="G4" s="433" t="s">
        <v>19</v>
      </c>
      <c r="H4" s="433"/>
      <c r="I4" s="434" t="s">
        <v>53</v>
      </c>
      <c r="J4" s="434"/>
      <c r="K4" s="435" t="s">
        <v>24</v>
      </c>
      <c r="L4" s="435"/>
      <c r="M4" s="436" t="s">
        <v>54</v>
      </c>
      <c r="N4" s="437"/>
      <c r="O4" s="218"/>
      <c r="Q4" s="422"/>
      <c r="R4" s="423"/>
      <c r="S4" s="423"/>
      <c r="T4" s="423"/>
      <c r="U4" s="423"/>
      <c r="V4" s="423"/>
      <c r="W4" s="424"/>
    </row>
    <row r="5" spans="1:23" x14ac:dyDescent="0.25">
      <c r="A5" s="221" t="s">
        <v>73</v>
      </c>
      <c r="B5" s="222" t="s">
        <v>28</v>
      </c>
      <c r="C5" s="223">
        <v>0</v>
      </c>
      <c r="D5" s="224">
        <f>IFERROR(C5/C7,0)</f>
        <v>0</v>
      </c>
      <c r="E5" s="223">
        <v>0</v>
      </c>
      <c r="F5" s="224">
        <f>IFERROR(E5/E7,0)</f>
        <v>0</v>
      </c>
      <c r="G5" s="223">
        <v>21</v>
      </c>
      <c r="H5" s="224">
        <f>IFERROR(G5/G7,0)</f>
        <v>6.7135549872122764E-3</v>
      </c>
      <c r="I5" s="223">
        <v>0</v>
      </c>
      <c r="J5" s="224">
        <f>IFERROR(I5/I7,0)</f>
        <v>0</v>
      </c>
      <c r="K5" s="225"/>
      <c r="L5" s="226"/>
      <c r="M5" s="227">
        <f>C5+E5+G5+I5+K5</f>
        <v>21</v>
      </c>
      <c r="N5" s="228">
        <f>IFERROR(M5/M13,0)</f>
        <v>4.7629848038103877E-3</v>
      </c>
      <c r="O5" s="218"/>
      <c r="Q5" s="422"/>
      <c r="R5" s="423"/>
      <c r="S5" s="423"/>
      <c r="T5" s="423"/>
      <c r="U5" s="423"/>
      <c r="V5" s="423"/>
      <c r="W5" s="424"/>
    </row>
    <row r="6" spans="1:23" x14ac:dyDescent="0.25">
      <c r="A6" s="229"/>
      <c r="B6" s="230" t="s">
        <v>30</v>
      </c>
      <c r="C6" s="231">
        <v>0</v>
      </c>
      <c r="D6" s="232">
        <f>IFERROR(C6/C7,0)</f>
        <v>0</v>
      </c>
      <c r="E6" s="231">
        <v>0</v>
      </c>
      <c r="F6" s="232">
        <f>IFERROR(E6/E7,0)</f>
        <v>0</v>
      </c>
      <c r="G6" s="231">
        <v>3107</v>
      </c>
      <c r="H6" s="232">
        <f>IFERROR(G6/G7,0)</f>
        <v>0.99328644501278773</v>
      </c>
      <c r="I6" s="231">
        <v>0</v>
      </c>
      <c r="J6" s="232">
        <f>IFERROR(I6/I7,0)</f>
        <v>0</v>
      </c>
      <c r="K6" s="234"/>
      <c r="L6" s="235"/>
      <c r="M6" s="233">
        <f>C6+E6+G6+I6+K6</f>
        <v>3107</v>
      </c>
      <c r="N6" s="236">
        <f>IFERROR(M6/M14,0)</f>
        <v>0.18237849260389763</v>
      </c>
      <c r="O6" s="218"/>
      <c r="Q6" s="422"/>
      <c r="R6" s="423"/>
      <c r="S6" s="423"/>
      <c r="T6" s="423"/>
      <c r="U6" s="423"/>
      <c r="V6" s="423"/>
      <c r="W6" s="424"/>
    </row>
    <row r="7" spans="1:23" x14ac:dyDescent="0.25">
      <c r="A7" s="237"/>
      <c r="B7" s="238" t="s">
        <v>60</v>
      </c>
      <c r="C7" s="239">
        <f>SUM(C5:C6)</f>
        <v>0</v>
      </c>
      <c r="D7" s="240">
        <f>IFERROR(C7/C15,0)</f>
        <v>0</v>
      </c>
      <c r="E7" s="241">
        <f>SUM(E5:E6)</f>
        <v>0</v>
      </c>
      <c r="F7" s="240">
        <f>IFERROR(E7/E15,0)</f>
        <v>0</v>
      </c>
      <c r="G7" s="239">
        <f>SUM(G5:G6)</f>
        <v>3128</v>
      </c>
      <c r="H7" s="240">
        <f>IFERROR(G7/G15,0)</f>
        <v>0.15576913500323689</v>
      </c>
      <c r="I7" s="239">
        <f>SUM(I5:I6)</f>
        <v>0</v>
      </c>
      <c r="J7" s="240">
        <f>IFERROR(I7/I15,0)</f>
        <v>0</v>
      </c>
      <c r="K7" s="234"/>
      <c r="L7" s="235"/>
      <c r="M7" s="242">
        <f>C7+E7+G7+I7+K7</f>
        <v>3128</v>
      </c>
      <c r="N7" s="243">
        <f>IFERROR(M7/M15,0)</f>
        <v>0.14586150617859642</v>
      </c>
      <c r="O7" s="218"/>
      <c r="Q7" s="422"/>
      <c r="R7" s="423"/>
      <c r="S7" s="423"/>
      <c r="T7" s="423"/>
      <c r="U7" s="423"/>
      <c r="V7" s="423"/>
      <c r="W7" s="424"/>
    </row>
    <row r="8" spans="1:23" x14ac:dyDescent="0.25">
      <c r="A8" s="244"/>
      <c r="B8" s="245"/>
      <c r="C8" s="246"/>
      <c r="D8" s="247"/>
      <c r="E8" s="248"/>
      <c r="F8" s="247"/>
      <c r="G8" s="246"/>
      <c r="H8" s="247"/>
      <c r="I8" s="246"/>
      <c r="J8" s="247"/>
      <c r="K8" s="234"/>
      <c r="L8" s="235"/>
      <c r="M8" s="246"/>
      <c r="N8" s="249"/>
      <c r="O8" s="218"/>
      <c r="Q8" s="422"/>
      <c r="R8" s="423"/>
      <c r="S8" s="423"/>
      <c r="T8" s="423"/>
      <c r="U8" s="423"/>
      <c r="V8" s="423"/>
      <c r="W8" s="424"/>
    </row>
    <row r="9" spans="1:23" x14ac:dyDescent="0.25">
      <c r="A9" s="250" t="s">
        <v>74</v>
      </c>
      <c r="B9" s="251" t="s">
        <v>28</v>
      </c>
      <c r="C9" s="254">
        <v>0</v>
      </c>
      <c r="D9" s="253">
        <f>IFERROR(C9/C11,0)</f>
        <v>0</v>
      </c>
      <c r="E9" s="254">
        <v>0</v>
      </c>
      <c r="F9" s="253">
        <f>IFERROR(E9/E11,0)</f>
        <v>0</v>
      </c>
      <c r="G9" s="252">
        <v>476</v>
      </c>
      <c r="H9" s="253">
        <f>IFERROR(G9/G11,0)</f>
        <v>0.15429497568881687</v>
      </c>
      <c r="I9" s="252">
        <v>0</v>
      </c>
      <c r="J9" s="253">
        <f>IFERROR(I9/I11,0)</f>
        <v>0</v>
      </c>
      <c r="K9" s="234"/>
      <c r="L9" s="235"/>
      <c r="M9" s="255">
        <f>C9+E9+G9+I9+K9</f>
        <v>476</v>
      </c>
      <c r="N9" s="256">
        <f>IFERROR(M9/M13,0)</f>
        <v>0.10796098888636879</v>
      </c>
      <c r="O9" s="218"/>
      <c r="Q9" s="422"/>
      <c r="R9" s="423"/>
      <c r="S9" s="423"/>
      <c r="T9" s="423"/>
      <c r="U9" s="423"/>
      <c r="V9" s="423"/>
      <c r="W9" s="424"/>
    </row>
    <row r="10" spans="1:23" x14ac:dyDescent="0.25">
      <c r="A10" s="257"/>
      <c r="B10" s="258" t="s">
        <v>30</v>
      </c>
      <c r="C10" s="261">
        <v>0</v>
      </c>
      <c r="D10" s="260">
        <f>IFERROR(C10/C11,0)</f>
        <v>0</v>
      </c>
      <c r="E10" s="261">
        <v>12</v>
      </c>
      <c r="F10" s="260">
        <f>IFERROR(E10/E11,0)</f>
        <v>1</v>
      </c>
      <c r="G10" s="259">
        <v>2609</v>
      </c>
      <c r="H10" s="260">
        <f>IFERROR(G10/G11,0)</f>
        <v>0.84570502431118311</v>
      </c>
      <c r="I10" s="259">
        <v>3</v>
      </c>
      <c r="J10" s="260">
        <f>IFERROR(I10/I11,0)</f>
        <v>1</v>
      </c>
      <c r="K10" s="234"/>
      <c r="L10" s="235"/>
      <c r="M10" s="262">
        <f>C10+E10+G10+I10+K10</f>
        <v>2624</v>
      </c>
      <c r="N10" s="263">
        <f>IFERROR(M10/M14,0)</f>
        <v>0.15402676684667763</v>
      </c>
      <c r="O10" s="218"/>
      <c r="Q10" s="422"/>
      <c r="R10" s="423"/>
      <c r="S10" s="423"/>
      <c r="T10" s="423"/>
      <c r="U10" s="423"/>
      <c r="V10" s="423"/>
      <c r="W10" s="424"/>
    </row>
    <row r="11" spans="1:23" x14ac:dyDescent="0.25">
      <c r="A11" s="264"/>
      <c r="B11" s="265" t="s">
        <v>60</v>
      </c>
      <c r="C11" s="266">
        <f>SUM(C9:C10)</f>
        <v>0</v>
      </c>
      <c r="D11" s="267">
        <f>IFERROR(C11/C15,0)</f>
        <v>0</v>
      </c>
      <c r="E11" s="268">
        <f>SUM(E9:E10)</f>
        <v>12</v>
      </c>
      <c r="F11" s="267">
        <f>IFERROR(E11/E15,0)</f>
        <v>8.8888888888888892E-2</v>
      </c>
      <c r="G11" s="266">
        <f>SUM(G9:G10)</f>
        <v>3085</v>
      </c>
      <c r="H11" s="267">
        <f>IFERROR(G11/G15,0)</f>
        <v>0.15362780738011056</v>
      </c>
      <c r="I11" s="266">
        <f>SUM(I9:I10)</f>
        <v>3</v>
      </c>
      <c r="J11" s="267">
        <f>IFERROR(I11/I15,0)</f>
        <v>4.3795620437956208E-3</v>
      </c>
      <c r="K11" s="234"/>
      <c r="L11" s="235"/>
      <c r="M11" s="269">
        <f>C11+E11+G11+I11+K11</f>
        <v>3100</v>
      </c>
      <c r="N11" s="270">
        <f>IFERROR(M11/M15,0)</f>
        <v>0.14455584052226625</v>
      </c>
      <c r="O11" s="218"/>
      <c r="Q11" s="422"/>
      <c r="R11" s="423"/>
      <c r="S11" s="423"/>
      <c r="T11" s="423"/>
      <c r="U11" s="423"/>
      <c r="V11" s="423"/>
      <c r="W11" s="424"/>
    </row>
    <row r="12" spans="1:23" x14ac:dyDescent="0.25">
      <c r="A12" s="194"/>
      <c r="B12" s="271"/>
      <c r="C12" s="272"/>
      <c r="D12" s="273"/>
      <c r="E12" s="273"/>
      <c r="F12" s="273"/>
      <c r="G12" s="272"/>
      <c r="H12" s="273"/>
      <c r="I12" s="272"/>
      <c r="J12" s="273"/>
      <c r="K12" s="234"/>
      <c r="L12" s="235"/>
      <c r="M12" s="272"/>
      <c r="N12" s="274"/>
      <c r="O12" s="218"/>
      <c r="Q12" s="422"/>
      <c r="R12" s="423"/>
      <c r="S12" s="423"/>
      <c r="T12" s="423"/>
      <c r="U12" s="423"/>
      <c r="V12" s="423"/>
      <c r="W12" s="424"/>
    </row>
    <row r="13" spans="1:23" x14ac:dyDescent="0.25">
      <c r="A13" s="275" t="s">
        <v>75</v>
      </c>
      <c r="B13" s="276" t="s">
        <v>28</v>
      </c>
      <c r="C13" s="277">
        <v>257</v>
      </c>
      <c r="D13" s="278">
        <f>IFERROR(C13/M13,0)</f>
        <v>5.8289861646631892E-2</v>
      </c>
      <c r="E13" s="279">
        <v>63</v>
      </c>
      <c r="F13" s="278">
        <f>IFERROR(E13/M13,0)</f>
        <v>1.4288954411431163E-2</v>
      </c>
      <c r="G13" s="277">
        <v>3667</v>
      </c>
      <c r="H13" s="278">
        <f>IFERROR(G13/M13,0)</f>
        <v>0.8317078702653663</v>
      </c>
      <c r="I13" s="277">
        <v>422</v>
      </c>
      <c r="J13" s="278">
        <f>IFERROR(I13/M13,0)</f>
        <v>9.5713313676570655E-2</v>
      </c>
      <c r="K13" s="280"/>
      <c r="L13" s="281"/>
      <c r="M13" s="279">
        <f>C13+E13+G13+I13+K13</f>
        <v>4409</v>
      </c>
      <c r="N13" s="282">
        <f>D13+F13+H13+J13</f>
        <v>1</v>
      </c>
      <c r="O13" s="218"/>
      <c r="Q13" s="422"/>
      <c r="R13" s="423"/>
      <c r="S13" s="423"/>
      <c r="T13" s="423"/>
      <c r="U13" s="423"/>
      <c r="V13" s="423"/>
      <c r="W13" s="424"/>
    </row>
    <row r="14" spans="1:23" x14ac:dyDescent="0.25">
      <c r="A14" s="283"/>
      <c r="B14" s="284" t="s">
        <v>30</v>
      </c>
      <c r="C14" s="285">
        <v>287</v>
      </c>
      <c r="D14" s="286">
        <f>IFERROR(C14/M14,0)</f>
        <v>1.6846677623855364E-2</v>
      </c>
      <c r="E14" s="287">
        <v>72</v>
      </c>
      <c r="F14" s="286">
        <f>IFERROR(E14/M14,0)</f>
        <v>4.2263442122563982E-3</v>
      </c>
      <c r="G14" s="285">
        <v>16414</v>
      </c>
      <c r="H14" s="286">
        <f>IFERROR(G14/M14,0)</f>
        <v>0.96348908194411831</v>
      </c>
      <c r="I14" s="285">
        <v>263</v>
      </c>
      <c r="J14" s="286">
        <f>IFERROR(I14/M14,0)</f>
        <v>1.54378962197699E-2</v>
      </c>
      <c r="K14" s="280"/>
      <c r="L14" s="288"/>
      <c r="M14" s="287">
        <f>C14+E14+G14+I14+K14</f>
        <v>17036</v>
      </c>
      <c r="N14" s="289">
        <f>D14+F14+H14+J14</f>
        <v>1</v>
      </c>
      <c r="O14" s="218"/>
      <c r="Q14" s="422"/>
      <c r="R14" s="423"/>
      <c r="S14" s="423"/>
      <c r="T14" s="423"/>
      <c r="U14" s="423"/>
      <c r="V14" s="423"/>
      <c r="W14" s="424"/>
    </row>
    <row r="15" spans="1:23" ht="15.75" thickBot="1" x14ac:dyDescent="0.3">
      <c r="A15" s="290"/>
      <c r="B15" s="291" t="s">
        <v>60</v>
      </c>
      <c r="C15" s="292">
        <f>SUM(C13:C14)</f>
        <v>544</v>
      </c>
      <c r="D15" s="293">
        <f>IFERROR(C15/M15,0)</f>
        <v>2.5367218465842854E-2</v>
      </c>
      <c r="E15" s="294">
        <f>SUM(E13:E14)</f>
        <v>135</v>
      </c>
      <c r="F15" s="293">
        <f>IFERROR(E15/M15,0)</f>
        <v>6.2951737001632081E-3</v>
      </c>
      <c r="G15" s="292">
        <f>SUM(G13:G14)</f>
        <v>20081</v>
      </c>
      <c r="H15" s="293">
        <f>IFERROR(G15/M15,0)</f>
        <v>0.93639543017020288</v>
      </c>
      <c r="I15" s="292">
        <f>SUM(I13:I14)</f>
        <v>685</v>
      </c>
      <c r="J15" s="293">
        <f>IFERROR(I15/M15,0)</f>
        <v>3.1942177663791094E-2</v>
      </c>
      <c r="K15" s="295"/>
      <c r="L15" s="296"/>
      <c r="M15" s="294">
        <f>C15+E15+G15+I15+K15</f>
        <v>21445</v>
      </c>
      <c r="N15" s="297">
        <f>D15+F15+H15+J15</f>
        <v>1</v>
      </c>
      <c r="O15" s="218"/>
      <c r="Q15" s="425"/>
      <c r="R15" s="426"/>
      <c r="S15" s="426"/>
      <c r="T15" s="426"/>
      <c r="U15" s="426"/>
      <c r="V15" s="426"/>
      <c r="W15" s="427"/>
    </row>
    <row r="16" spans="1:23" x14ac:dyDescent="0.25">
      <c r="A16" s="298"/>
      <c r="B16" s="299"/>
      <c r="C16" s="300"/>
      <c r="D16" s="301"/>
      <c r="E16" s="302"/>
      <c r="F16" s="301"/>
      <c r="G16" s="303"/>
      <c r="H16" s="301"/>
      <c r="I16" s="303"/>
      <c r="J16" s="301"/>
      <c r="K16" s="303"/>
      <c r="L16" s="304"/>
      <c r="M16" s="303"/>
      <c r="N16" s="304"/>
      <c r="O16" s="218"/>
    </row>
    <row r="17" spans="1:16" s="82" customFormat="1" ht="4.5" customHeight="1" x14ac:dyDescent="0.25">
      <c r="A17" s="202"/>
      <c r="B17" s="202"/>
      <c r="C17" s="305"/>
      <c r="D17" s="84"/>
      <c r="E17" s="84"/>
      <c r="F17" s="84"/>
      <c r="G17" s="305"/>
      <c r="H17" s="84"/>
      <c r="I17" s="305"/>
      <c r="J17" s="84"/>
      <c r="K17" s="305"/>
      <c r="L17" s="84"/>
      <c r="M17" s="306"/>
      <c r="N17" s="84"/>
      <c r="O17" s="305"/>
    </row>
    <row r="18" spans="1:16" ht="15.75" thickBot="1" x14ac:dyDescent="0.3">
      <c r="A18" s="177"/>
      <c r="B18" s="177"/>
      <c r="C18" s="218"/>
      <c r="D18" s="19"/>
      <c r="E18" s="19"/>
      <c r="F18" s="19"/>
      <c r="G18" s="218"/>
      <c r="H18" s="19"/>
      <c r="I18" s="218"/>
      <c r="J18" s="19"/>
      <c r="K18" s="218"/>
      <c r="L18" s="19"/>
      <c r="M18" s="217"/>
      <c r="N18" s="19"/>
      <c r="O18" s="218"/>
    </row>
    <row r="19" spans="1:16" ht="15.75" x14ac:dyDescent="0.25">
      <c r="A19" s="428" t="s">
        <v>65</v>
      </c>
      <c r="B19" s="429"/>
      <c r="C19" s="429"/>
      <c r="D19" s="429"/>
      <c r="E19" s="429"/>
      <c r="F19" s="429"/>
      <c r="G19" s="429"/>
      <c r="H19" s="429"/>
      <c r="I19" s="429"/>
      <c r="J19" s="429"/>
      <c r="K19" s="429"/>
      <c r="L19" s="429"/>
      <c r="M19" s="429"/>
      <c r="N19" s="307"/>
      <c r="O19" s="218"/>
    </row>
    <row r="20" spans="1:16" ht="15.75" x14ac:dyDescent="0.25">
      <c r="A20" s="219" t="s">
        <v>72</v>
      </c>
      <c r="B20" s="220"/>
      <c r="C20" s="431" t="s">
        <v>52</v>
      </c>
      <c r="D20" s="431"/>
      <c r="E20" s="432" t="s">
        <v>17</v>
      </c>
      <c r="F20" s="432"/>
      <c r="G20" s="433" t="s">
        <v>19</v>
      </c>
      <c r="H20" s="433"/>
      <c r="I20" s="434" t="s">
        <v>53</v>
      </c>
      <c r="J20" s="434"/>
      <c r="K20" s="435" t="s">
        <v>24</v>
      </c>
      <c r="L20" s="435"/>
      <c r="M20" s="436" t="s">
        <v>54</v>
      </c>
      <c r="N20" s="437"/>
      <c r="O20" s="217"/>
    </row>
    <row r="21" spans="1:16" x14ac:dyDescent="0.25">
      <c r="A21" s="221" t="s">
        <v>73</v>
      </c>
      <c r="B21" s="222" t="s">
        <v>28</v>
      </c>
      <c r="C21" s="223">
        <v>0</v>
      </c>
      <c r="D21" s="224">
        <f>IFERROR(C21/C23,0)</f>
        <v>0</v>
      </c>
      <c r="E21" s="223">
        <v>0</v>
      </c>
      <c r="F21" s="224">
        <f>IFERROR(E21/E23,0)</f>
        <v>0</v>
      </c>
      <c r="G21" s="223">
        <v>26</v>
      </c>
      <c r="H21" s="224">
        <f>IFERROR(G21/G23,0)</f>
        <v>1.2770137524557957E-2</v>
      </c>
      <c r="I21" s="223">
        <v>0</v>
      </c>
      <c r="J21" s="224">
        <f>IFERROR(I21/I23,0)</f>
        <v>0</v>
      </c>
      <c r="K21" s="225"/>
      <c r="L21" s="226"/>
      <c r="M21" s="227">
        <f>C21+E21+G21+I21+K21</f>
        <v>26</v>
      </c>
      <c r="N21" s="228">
        <f>IFERROR(M21/M29,0)</f>
        <v>6.0932739629716431E-3</v>
      </c>
      <c r="O21" s="218"/>
    </row>
    <row r="22" spans="1:16" x14ac:dyDescent="0.25">
      <c r="A22" s="229"/>
      <c r="B22" s="230" t="s">
        <v>30</v>
      </c>
      <c r="C22" s="231">
        <v>0</v>
      </c>
      <c r="D22" s="232">
        <f>IFERROR(C22/C23,0)</f>
        <v>0</v>
      </c>
      <c r="E22" s="231">
        <v>0</v>
      </c>
      <c r="F22" s="232">
        <f>IFERROR(E22/E23,0)</f>
        <v>0</v>
      </c>
      <c r="G22" s="231">
        <v>2010</v>
      </c>
      <c r="H22" s="232">
        <f>IFERROR(G22/G23,0)</f>
        <v>0.98722986247544209</v>
      </c>
      <c r="I22" s="231">
        <v>12</v>
      </c>
      <c r="J22" s="232">
        <f>IFERROR(I22/I23,0)</f>
        <v>1</v>
      </c>
      <c r="K22" s="234"/>
      <c r="L22" s="235"/>
      <c r="M22" s="233">
        <f>C22+E22+G22+I22+K22</f>
        <v>2022</v>
      </c>
      <c r="N22" s="236">
        <f>IFERROR(M22/M30,0)</f>
        <v>0.14803426312321546</v>
      </c>
      <c r="O22" s="218"/>
      <c r="P22" s="94"/>
    </row>
    <row r="23" spans="1:16" x14ac:dyDescent="0.25">
      <c r="A23" s="237"/>
      <c r="B23" s="238" t="s">
        <v>60</v>
      </c>
      <c r="C23" s="239">
        <f>SUM(C21:C22)</f>
        <v>0</v>
      </c>
      <c r="D23" s="240">
        <f>IFERROR(C23/C31,0)</f>
        <v>0</v>
      </c>
      <c r="E23" s="241">
        <f>SUM(E21:E22)</f>
        <v>0</v>
      </c>
      <c r="F23" s="240">
        <f>IFERROR(E23/E31,0)</f>
        <v>0</v>
      </c>
      <c r="G23" s="239">
        <f>SUM(G21:G22)</f>
        <v>2036</v>
      </c>
      <c r="H23" s="240">
        <f>IFERROR(G23/G31,0)</f>
        <v>0.1203025289529662</v>
      </c>
      <c r="I23" s="239">
        <f>SUM(I21:I22)</f>
        <v>12</v>
      </c>
      <c r="J23" s="240">
        <f>IFERROR(I23/I31,0)</f>
        <v>1.7167381974248927E-2</v>
      </c>
      <c r="K23" s="234"/>
      <c r="L23" s="235"/>
      <c r="M23" s="242">
        <f>C23+E23+G23+I23+K23</f>
        <v>2048</v>
      </c>
      <c r="N23" s="243">
        <f>IFERROR(M23/M31,0)</f>
        <v>0.11424746178734799</v>
      </c>
      <c r="O23" s="218"/>
    </row>
    <row r="24" spans="1:16" x14ac:dyDescent="0.25">
      <c r="A24" s="244"/>
      <c r="B24" s="245"/>
      <c r="C24" s="246"/>
      <c r="D24" s="247"/>
      <c r="E24" s="248"/>
      <c r="F24" s="247"/>
      <c r="G24" s="246"/>
      <c r="H24" s="247"/>
      <c r="I24" s="246"/>
      <c r="J24" s="247"/>
      <c r="K24" s="234"/>
      <c r="L24" s="235"/>
      <c r="M24" s="246"/>
      <c r="N24" s="249"/>
      <c r="O24" s="218"/>
      <c r="P24" s="178"/>
    </row>
    <row r="25" spans="1:16" x14ac:dyDescent="0.25">
      <c r="A25" s="250" t="s">
        <v>74</v>
      </c>
      <c r="B25" s="251" t="s">
        <v>28</v>
      </c>
      <c r="C25" s="254">
        <v>0</v>
      </c>
      <c r="D25" s="253">
        <f>IFERROR(C25/C27,0)</f>
        <v>0</v>
      </c>
      <c r="E25" s="254">
        <v>0</v>
      </c>
      <c r="F25" s="253">
        <f>IFERROR(E25/E27,0)</f>
        <v>0</v>
      </c>
      <c r="G25" s="254">
        <v>492</v>
      </c>
      <c r="H25" s="253">
        <f>IFERROR(G25/G27,0)</f>
        <v>0.16493462956754945</v>
      </c>
      <c r="I25" s="254">
        <v>0</v>
      </c>
      <c r="J25" s="253">
        <f>IFERROR(I25/I27,0)</f>
        <v>0</v>
      </c>
      <c r="K25" s="234"/>
      <c r="L25" s="235"/>
      <c r="M25" s="255">
        <f>C25+E25+G25+I25+K25</f>
        <v>492</v>
      </c>
      <c r="N25" s="256">
        <f>IFERROR(M25/M29,0)</f>
        <v>0.11530349191469416</v>
      </c>
      <c r="O25" s="218"/>
      <c r="P25" s="178"/>
    </row>
    <row r="26" spans="1:16" x14ac:dyDescent="0.25">
      <c r="A26" s="257"/>
      <c r="B26" s="258" t="s">
        <v>30</v>
      </c>
      <c r="C26" s="261">
        <v>4</v>
      </c>
      <c r="D26" s="260">
        <f>IFERROR(C26/C27,0)</f>
        <v>1</v>
      </c>
      <c r="E26" s="261">
        <v>0</v>
      </c>
      <c r="F26" s="260">
        <f>IFERROR(E26/E27,0)</f>
        <v>0</v>
      </c>
      <c r="G26" s="261">
        <v>2491</v>
      </c>
      <c r="H26" s="260">
        <f>IFERROR(G26/G27,0)</f>
        <v>0.83506537043245055</v>
      </c>
      <c r="I26" s="261">
        <v>0</v>
      </c>
      <c r="J26" s="260">
        <f>IFERROR(I26/I27,0)</f>
        <v>0</v>
      </c>
      <c r="K26" s="234"/>
      <c r="L26" s="235"/>
      <c r="M26" s="262">
        <f>C26+E26+G26+I26+K26</f>
        <v>2495</v>
      </c>
      <c r="N26" s="263">
        <f>IFERROR(M26/M30,0)</f>
        <v>0.18266344534738999</v>
      </c>
      <c r="O26" s="218"/>
      <c r="P26" s="178"/>
    </row>
    <row r="27" spans="1:16" x14ac:dyDescent="0.25">
      <c r="A27" s="264"/>
      <c r="B27" s="265" t="s">
        <v>60</v>
      </c>
      <c r="C27" s="266">
        <f>SUM(C25:C26)</f>
        <v>4</v>
      </c>
      <c r="D27" s="267">
        <f>IFERROR(C27/C31,0)</f>
        <v>1.4234875444839857E-2</v>
      </c>
      <c r="E27" s="268">
        <f>SUM(E25:E26)</f>
        <v>0</v>
      </c>
      <c r="F27" s="267">
        <f>IFERROR(E27/E31,0)</f>
        <v>0</v>
      </c>
      <c r="G27" s="266">
        <f>SUM(G25:G26)</f>
        <v>2983</v>
      </c>
      <c r="H27" s="267">
        <f>IFERROR(G27/G31,0)</f>
        <v>0.17625856771448831</v>
      </c>
      <c r="I27" s="266">
        <f>SUM(I25:I26)</f>
        <v>0</v>
      </c>
      <c r="J27" s="267">
        <f>IFERROR(I27/I31,0)</f>
        <v>0</v>
      </c>
      <c r="K27" s="234"/>
      <c r="L27" s="235"/>
      <c r="M27" s="269">
        <f>C27+E27+G27+I27+K27</f>
        <v>2987</v>
      </c>
      <c r="N27" s="270">
        <f>IFERROR(M27/M31,0)</f>
        <v>0.16662947673769943</v>
      </c>
      <c r="O27" s="218"/>
      <c r="P27" s="178"/>
    </row>
    <row r="28" spans="1:16" x14ac:dyDescent="0.25">
      <c r="A28" s="194"/>
      <c r="B28" s="271"/>
      <c r="C28" s="272"/>
      <c r="D28" s="273"/>
      <c r="E28" s="273"/>
      <c r="F28" s="273"/>
      <c r="G28" s="272"/>
      <c r="H28" s="273"/>
      <c r="I28" s="272"/>
      <c r="J28" s="273"/>
      <c r="K28" s="234"/>
      <c r="L28" s="235"/>
      <c r="M28" s="272"/>
      <c r="N28" s="274"/>
      <c r="O28" s="218"/>
      <c r="P28" s="178"/>
    </row>
    <row r="29" spans="1:16" x14ac:dyDescent="0.25">
      <c r="A29" s="275" t="s">
        <v>75</v>
      </c>
      <c r="B29" s="276" t="s">
        <v>28</v>
      </c>
      <c r="C29" s="277">
        <v>200</v>
      </c>
      <c r="D29" s="278">
        <f>IFERROR(C29/M29,0)</f>
        <v>4.6871338176704948E-2</v>
      </c>
      <c r="E29" s="279">
        <v>0</v>
      </c>
      <c r="F29" s="278">
        <f>IFERROR(E29/M29,0)</f>
        <v>0</v>
      </c>
      <c r="G29" s="277">
        <v>3552</v>
      </c>
      <c r="H29" s="278">
        <f>IFERROR(G29/M29,0)</f>
        <v>0.83243496601827982</v>
      </c>
      <c r="I29" s="277">
        <v>515</v>
      </c>
      <c r="J29" s="278">
        <f>IFERROR(I29/M29,0)</f>
        <v>0.12069369580501524</v>
      </c>
      <c r="K29" s="280"/>
      <c r="L29" s="281"/>
      <c r="M29" s="279">
        <f>C29+E29+G29+I29+K29</f>
        <v>4267</v>
      </c>
      <c r="N29" s="282">
        <f>D29+F29+H29+J29</f>
        <v>1</v>
      </c>
      <c r="O29" s="218"/>
    </row>
    <row r="30" spans="1:16" x14ac:dyDescent="0.25">
      <c r="A30" s="283"/>
      <c r="B30" s="284" t="s">
        <v>30</v>
      </c>
      <c r="C30" s="285">
        <v>81</v>
      </c>
      <c r="D30" s="286">
        <f>IFERROR(C30/M30,0)</f>
        <v>5.9301559411377115E-3</v>
      </c>
      <c r="E30" s="287">
        <v>22</v>
      </c>
      <c r="F30" s="286">
        <f>IFERROR(E30/M30,0)</f>
        <v>1.6106596383336994E-3</v>
      </c>
      <c r="G30" s="285">
        <v>13372</v>
      </c>
      <c r="H30" s="286">
        <f>IFERROR(G30/M30,0)</f>
        <v>0.97898821289991944</v>
      </c>
      <c r="I30" s="285">
        <v>184</v>
      </c>
      <c r="J30" s="286">
        <f>IFERROR(I30/M30,0)</f>
        <v>1.3470971520609122E-2</v>
      </c>
      <c r="K30" s="280"/>
      <c r="L30" s="288"/>
      <c r="M30" s="287">
        <f>C30+E30+G30+I30+K30</f>
        <v>13659</v>
      </c>
      <c r="N30" s="289">
        <f>D30+F30+H30+J30</f>
        <v>1</v>
      </c>
      <c r="O30" s="218"/>
    </row>
    <row r="31" spans="1:16" x14ac:dyDescent="0.25">
      <c r="A31" s="290"/>
      <c r="B31" s="291" t="s">
        <v>60</v>
      </c>
      <c r="C31" s="292">
        <f>SUM(C29:C30)</f>
        <v>281</v>
      </c>
      <c r="D31" s="293">
        <f>IFERROR(C31/M31,0)</f>
        <v>1.5675555059689837E-2</v>
      </c>
      <c r="E31" s="294">
        <f>SUM(E29:E30)</f>
        <v>22</v>
      </c>
      <c r="F31" s="293">
        <f>IFERROR(E31/M31,0)</f>
        <v>1.2272676559187772E-3</v>
      </c>
      <c r="G31" s="292">
        <f>SUM(G29:G30)</f>
        <v>16924</v>
      </c>
      <c r="H31" s="293">
        <f>IFERROR(G31/M31,0)</f>
        <v>0.94410353676224479</v>
      </c>
      <c r="I31" s="292">
        <f>SUM(I29:I30)</f>
        <v>699</v>
      </c>
      <c r="J31" s="293">
        <f>IFERROR(I31/M31,0)</f>
        <v>3.89936405221466E-2</v>
      </c>
      <c r="K31" s="295"/>
      <c r="L31" s="296"/>
      <c r="M31" s="294">
        <f>C31+E31+G31+I31+K31</f>
        <v>17926</v>
      </c>
      <c r="N31" s="297">
        <f>D31+F31+H31+J31</f>
        <v>1</v>
      </c>
      <c r="O31" s="218"/>
    </row>
    <row r="32" spans="1:16" x14ac:dyDescent="0.25">
      <c r="A32" s="298"/>
      <c r="B32" s="299"/>
      <c r="C32" s="300"/>
      <c r="D32" s="301"/>
      <c r="E32" s="302"/>
      <c r="F32" s="301"/>
      <c r="G32" s="303"/>
      <c r="H32" s="301"/>
      <c r="I32" s="303"/>
      <c r="J32" s="301"/>
      <c r="K32" s="303"/>
      <c r="L32" s="304"/>
      <c r="M32" s="303"/>
      <c r="N32" s="304"/>
      <c r="O32" s="218"/>
    </row>
    <row r="33" spans="1:15" s="82" customFormat="1" ht="4.5" customHeight="1" x14ac:dyDescent="0.25">
      <c r="A33" s="202"/>
      <c r="B33" s="202"/>
      <c r="C33" s="305"/>
      <c r="D33" s="84"/>
      <c r="E33" s="84"/>
      <c r="F33" s="84"/>
      <c r="G33" s="305"/>
      <c r="H33" s="84"/>
      <c r="I33" s="305"/>
      <c r="J33" s="84"/>
      <c r="K33" s="305"/>
      <c r="L33" s="84"/>
      <c r="M33" s="306"/>
      <c r="N33" s="84"/>
      <c r="O33" s="305"/>
    </row>
    <row r="34" spans="1:15" ht="15.75" thickBot="1" x14ac:dyDescent="0.3">
      <c r="A34" s="177"/>
      <c r="B34" s="177"/>
      <c r="C34" s="218"/>
      <c r="D34" s="19"/>
      <c r="E34" s="19"/>
      <c r="F34" s="19"/>
      <c r="G34" s="218"/>
      <c r="H34" s="19"/>
      <c r="I34" s="218"/>
      <c r="J34" s="19"/>
      <c r="K34" s="218"/>
      <c r="L34" s="19"/>
      <c r="M34" s="217"/>
      <c r="N34" s="19"/>
      <c r="O34" s="218"/>
    </row>
    <row r="35" spans="1:15" ht="15.75" x14ac:dyDescent="0.25">
      <c r="A35" s="428" t="s">
        <v>66</v>
      </c>
      <c r="B35" s="429"/>
      <c r="C35" s="429"/>
      <c r="D35" s="429"/>
      <c r="E35" s="429"/>
      <c r="F35" s="429"/>
      <c r="G35" s="429"/>
      <c r="H35" s="429"/>
      <c r="I35" s="429"/>
      <c r="J35" s="429"/>
      <c r="K35" s="429"/>
      <c r="L35" s="429"/>
      <c r="M35" s="429"/>
      <c r="N35" s="430"/>
      <c r="O35" s="218"/>
    </row>
    <row r="36" spans="1:15" ht="15.75" x14ac:dyDescent="0.25">
      <c r="A36" s="219" t="s">
        <v>72</v>
      </c>
      <c r="B36" s="220"/>
      <c r="C36" s="431" t="s">
        <v>52</v>
      </c>
      <c r="D36" s="431"/>
      <c r="E36" s="432" t="s">
        <v>17</v>
      </c>
      <c r="F36" s="432"/>
      <c r="G36" s="433" t="s">
        <v>19</v>
      </c>
      <c r="H36" s="433"/>
      <c r="I36" s="434" t="s">
        <v>53</v>
      </c>
      <c r="J36" s="434"/>
      <c r="K36" s="435" t="s">
        <v>24</v>
      </c>
      <c r="L36" s="435"/>
      <c r="M36" s="436" t="s">
        <v>54</v>
      </c>
      <c r="N36" s="437"/>
      <c r="O36" s="218"/>
    </row>
    <row r="37" spans="1:15" x14ac:dyDescent="0.25">
      <c r="A37" s="221" t="s">
        <v>73</v>
      </c>
      <c r="B37" s="222" t="s">
        <v>28</v>
      </c>
      <c r="C37" s="308">
        <v>0</v>
      </c>
      <c r="D37" s="224">
        <f>IFERROR(C37/C39,0)</f>
        <v>0</v>
      </c>
      <c r="E37" s="309">
        <v>0</v>
      </c>
      <c r="F37" s="224">
        <f>IFERROR(E37/E39,0)</f>
        <v>0</v>
      </c>
      <c r="G37" s="308">
        <v>13</v>
      </c>
      <c r="H37" s="224">
        <f>IFERROR(G37/G39,0)</f>
        <v>8.7306917394224318E-3</v>
      </c>
      <c r="I37" s="308">
        <v>0</v>
      </c>
      <c r="J37" s="224">
        <f>IFERROR(I37/I39,0)</f>
        <v>0</v>
      </c>
      <c r="K37" s="225"/>
      <c r="L37" s="226"/>
      <c r="M37" s="227">
        <f>C37+E37+G37+I37+K37</f>
        <v>13</v>
      </c>
      <c r="N37" s="228">
        <f>IFERROR(M37/M45,0)</f>
        <v>3.1614785992217899E-3</v>
      </c>
      <c r="O37" s="218"/>
    </row>
    <row r="38" spans="1:15" x14ac:dyDescent="0.25">
      <c r="A38" s="229"/>
      <c r="B38" s="230" t="s">
        <v>30</v>
      </c>
      <c r="C38" s="308">
        <v>0</v>
      </c>
      <c r="D38" s="232">
        <f>IFERROR(C38/C39,0)</f>
        <v>0</v>
      </c>
      <c r="E38" s="309">
        <v>0</v>
      </c>
      <c r="F38" s="232">
        <f>IFERROR(E38/E39,0)</f>
        <v>0</v>
      </c>
      <c r="G38" s="308">
        <v>1476</v>
      </c>
      <c r="H38" s="232">
        <f>IFERROR(G38/G39,0)</f>
        <v>0.99126930826057758</v>
      </c>
      <c r="I38" s="308">
        <v>34</v>
      </c>
      <c r="J38" s="232">
        <f>IFERROR(I38/I39,0)</f>
        <v>1</v>
      </c>
      <c r="K38" s="234"/>
      <c r="L38" s="235"/>
      <c r="M38" s="233">
        <f>C38+E38+G38+I38+K38</f>
        <v>1510</v>
      </c>
      <c r="N38" s="236">
        <f>IFERROR(M38/M46,0)</f>
        <v>0.1216858731565799</v>
      </c>
      <c r="O38" s="218"/>
    </row>
    <row r="39" spans="1:15" x14ac:dyDescent="0.25">
      <c r="A39" s="237"/>
      <c r="B39" s="238" t="s">
        <v>60</v>
      </c>
      <c r="C39" s="239">
        <f>SUM(C37:C38)</f>
        <v>0</v>
      </c>
      <c r="D39" s="240">
        <f>IFERROR(C39/C47,0)</f>
        <v>0</v>
      </c>
      <c r="E39" s="241">
        <f>SUM(E37:E38)</f>
        <v>0</v>
      </c>
      <c r="F39" s="240">
        <f>IFERROR(E39/E47,0)</f>
        <v>0</v>
      </c>
      <c r="G39" s="239">
        <f>SUM(G37:G38)</f>
        <v>1489</v>
      </c>
      <c r="H39" s="240">
        <f>IFERROR(G39/G47,0)</f>
        <v>9.6107919705673533E-2</v>
      </c>
      <c r="I39" s="239">
        <f>SUM(I37:I38)</f>
        <v>34</v>
      </c>
      <c r="J39" s="240">
        <f>IFERROR(I39/I47,0)</f>
        <v>4.0284360189573459E-2</v>
      </c>
      <c r="K39" s="234"/>
      <c r="L39" s="235"/>
      <c r="M39" s="242">
        <f>C39+E39+G39+I39+K39</f>
        <v>1523</v>
      </c>
      <c r="N39" s="243">
        <f>IFERROR(M39/M47,0)</f>
        <v>9.2185703044609893E-2</v>
      </c>
      <c r="O39" s="218"/>
    </row>
    <row r="40" spans="1:15" x14ac:dyDescent="0.25">
      <c r="A40" s="244"/>
      <c r="B40" s="245"/>
      <c r="C40" s="246"/>
      <c r="D40" s="247"/>
      <c r="E40" s="248"/>
      <c r="F40" s="247"/>
      <c r="G40" s="246"/>
      <c r="H40" s="247"/>
      <c r="I40" s="246"/>
      <c r="J40" s="247"/>
      <c r="K40" s="234"/>
      <c r="L40" s="235"/>
      <c r="M40" s="246"/>
      <c r="N40" s="249"/>
      <c r="O40" s="218"/>
    </row>
    <row r="41" spans="1:15" x14ac:dyDescent="0.25">
      <c r="A41" s="250" t="s">
        <v>74</v>
      </c>
      <c r="B41" s="251" t="s">
        <v>28</v>
      </c>
      <c r="C41" s="308">
        <v>0</v>
      </c>
      <c r="D41" s="253">
        <f>IFERROR(C41/C43,0)</f>
        <v>0</v>
      </c>
      <c r="E41" s="309">
        <v>0</v>
      </c>
      <c r="F41" s="253">
        <f>IFERROR(E41/E43,0)</f>
        <v>0</v>
      </c>
      <c r="G41" s="308">
        <v>497</v>
      </c>
      <c r="H41" s="253">
        <f>IFERROR(G41/G43,0)</f>
        <v>0.16666666666666666</v>
      </c>
      <c r="I41" s="308">
        <v>0</v>
      </c>
      <c r="J41" s="253">
        <f>IFERROR(I41/I43,0)</f>
        <v>0</v>
      </c>
      <c r="K41" s="234"/>
      <c r="L41" s="235"/>
      <c r="M41" s="255">
        <f>C41+E41+G41+I41+K41</f>
        <v>497</v>
      </c>
      <c r="N41" s="256">
        <f>IFERROR(M41/M45,0)</f>
        <v>0.12086575875486381</v>
      </c>
      <c r="O41" s="218"/>
    </row>
    <row r="42" spans="1:15" x14ac:dyDescent="0.25">
      <c r="A42" s="257"/>
      <c r="B42" s="258" t="s">
        <v>30</v>
      </c>
      <c r="C42" s="308">
        <v>0</v>
      </c>
      <c r="D42" s="260">
        <f>IFERROR(C42/C43,0)</f>
        <v>0</v>
      </c>
      <c r="E42" s="309">
        <v>0</v>
      </c>
      <c r="F42" s="260">
        <f>IFERROR(E42/E43,0)</f>
        <v>0</v>
      </c>
      <c r="G42" s="308">
        <v>2485</v>
      </c>
      <c r="H42" s="260">
        <f>IFERROR(G42/G43,0)</f>
        <v>0.83333333333333337</v>
      </c>
      <c r="I42" s="308">
        <v>0</v>
      </c>
      <c r="J42" s="260">
        <f>IFERROR(I42/I43,0)</f>
        <v>0</v>
      </c>
      <c r="K42" s="234"/>
      <c r="L42" s="235"/>
      <c r="M42" s="262">
        <f>C42+E42+G42+I42+K42</f>
        <v>2485</v>
      </c>
      <c r="N42" s="263">
        <f>IFERROR(M42/M46,0)</f>
        <v>0.2002578773470868</v>
      </c>
      <c r="O42" s="218"/>
    </row>
    <row r="43" spans="1:15" x14ac:dyDescent="0.25">
      <c r="A43" s="264"/>
      <c r="B43" s="265" t="s">
        <v>60</v>
      </c>
      <c r="C43" s="266">
        <f>SUM(C41:C42)</f>
        <v>0</v>
      </c>
      <c r="D43" s="267">
        <f>IFERROR(C43/C47,0)</f>
        <v>0</v>
      </c>
      <c r="E43" s="268">
        <f>SUM(E41:E42)</f>
        <v>0</v>
      </c>
      <c r="F43" s="267">
        <f>IFERROR(E43/E47,0)</f>
        <v>0</v>
      </c>
      <c r="G43" s="266">
        <f>SUM(G41:G42)</f>
        <v>2982</v>
      </c>
      <c r="H43" s="267">
        <f>IFERROR(G43/G47,0)</f>
        <v>0.19247402052539855</v>
      </c>
      <c r="I43" s="266">
        <f>SUM(I41:I42)</f>
        <v>0</v>
      </c>
      <c r="J43" s="267">
        <f>IFERROR(I43/I47,0)</f>
        <v>0</v>
      </c>
      <c r="K43" s="234"/>
      <c r="L43" s="235"/>
      <c r="M43" s="269">
        <f>C43+E43+G43+I43+K43</f>
        <v>2982</v>
      </c>
      <c r="N43" s="270">
        <f>IFERROR(M43/M47,0)</f>
        <v>0.18049754857454151</v>
      </c>
      <c r="O43" s="218"/>
    </row>
    <row r="44" spans="1:15" x14ac:dyDescent="0.25">
      <c r="A44" s="194"/>
      <c r="B44" s="271"/>
      <c r="C44" s="272"/>
      <c r="D44" s="273"/>
      <c r="E44" s="273"/>
      <c r="F44" s="273"/>
      <c r="G44" s="272"/>
      <c r="H44" s="273"/>
      <c r="I44" s="272"/>
      <c r="J44" s="273"/>
      <c r="K44" s="234"/>
      <c r="L44" s="235"/>
      <c r="M44" s="272"/>
      <c r="N44" s="274"/>
      <c r="O44" s="218"/>
    </row>
    <row r="45" spans="1:15" x14ac:dyDescent="0.25">
      <c r="A45" s="275" t="s">
        <v>75</v>
      </c>
      <c r="B45" s="276" t="s">
        <v>28</v>
      </c>
      <c r="C45" s="277">
        <v>174</v>
      </c>
      <c r="D45" s="278">
        <f>IFERROR(C45/M45,0)</f>
        <v>4.2315175097276267E-2</v>
      </c>
      <c r="E45" s="279">
        <v>0</v>
      </c>
      <c r="F45" s="278">
        <f>IFERROR(E45/M45,0)</f>
        <v>0</v>
      </c>
      <c r="G45" s="277">
        <v>3527</v>
      </c>
      <c r="H45" s="278">
        <f>IFERROR(G45/M45,0)</f>
        <v>0.85773346303501941</v>
      </c>
      <c r="I45" s="277">
        <v>411</v>
      </c>
      <c r="J45" s="278">
        <f>IFERROR(I45/M45,0)</f>
        <v>9.9951361867704286E-2</v>
      </c>
      <c r="K45" s="280"/>
      <c r="L45" s="281"/>
      <c r="M45" s="279">
        <f>C45+E45+G45+I45+K45</f>
        <v>4112</v>
      </c>
      <c r="N45" s="282">
        <f>D45+F45+H45+J45</f>
        <v>0.99999999999999989</v>
      </c>
      <c r="O45" s="218"/>
    </row>
    <row r="46" spans="1:15" x14ac:dyDescent="0.25">
      <c r="A46" s="283"/>
      <c r="B46" s="284" t="s">
        <v>30</v>
      </c>
      <c r="C46" s="285">
        <v>10</v>
      </c>
      <c r="D46" s="286">
        <f>IFERROR(C46/M46,0)</f>
        <v>8.0586670964622451E-4</v>
      </c>
      <c r="E46" s="287">
        <v>0</v>
      </c>
      <c r="F46" s="286">
        <f>IFERROR(E46/M46,0)</f>
        <v>0</v>
      </c>
      <c r="G46" s="285">
        <v>11966</v>
      </c>
      <c r="H46" s="286">
        <f>IFERROR(G46/M46,0)</f>
        <v>0.96430010476267225</v>
      </c>
      <c r="I46" s="285">
        <v>433</v>
      </c>
      <c r="J46" s="286">
        <f>IFERROR(I46/M46,0)</f>
        <v>3.4894028527681524E-2</v>
      </c>
      <c r="K46" s="280"/>
      <c r="L46" s="288"/>
      <c r="M46" s="287">
        <f>C46+E46+G46+I46+K46</f>
        <v>12409</v>
      </c>
      <c r="N46" s="289">
        <f>D46+F46+H46+J46</f>
        <v>1</v>
      </c>
      <c r="O46" s="218"/>
    </row>
    <row r="47" spans="1:15" x14ac:dyDescent="0.25">
      <c r="A47" s="290"/>
      <c r="B47" s="291" t="s">
        <v>60</v>
      </c>
      <c r="C47" s="292">
        <f>SUM(C45:C46)</f>
        <v>184</v>
      </c>
      <c r="D47" s="293">
        <f>IFERROR(C47/M47,0)</f>
        <v>1.1137340354700079E-2</v>
      </c>
      <c r="E47" s="294">
        <f>SUM(E45:E46)</f>
        <v>0</v>
      </c>
      <c r="F47" s="293">
        <f>IFERROR(E47/M47,0)</f>
        <v>0</v>
      </c>
      <c r="G47" s="292">
        <f>SUM(G45:G46)</f>
        <v>15493</v>
      </c>
      <c r="H47" s="293">
        <f>IFERROR(G47/M47,0)</f>
        <v>0.93777616367048</v>
      </c>
      <c r="I47" s="292">
        <f>SUM(I45:I46)</f>
        <v>844</v>
      </c>
      <c r="J47" s="293">
        <f>IFERROR(I47/M47,0)</f>
        <v>5.1086495974819929E-2</v>
      </c>
      <c r="K47" s="295"/>
      <c r="L47" s="296"/>
      <c r="M47" s="294">
        <f>C47+E47+G47+I47+K47</f>
        <v>16521</v>
      </c>
      <c r="N47" s="297">
        <f>D47+F47+H47+J47</f>
        <v>1</v>
      </c>
      <c r="O47" s="218"/>
    </row>
    <row r="48" spans="1:15" x14ac:dyDescent="0.25">
      <c r="A48" s="177"/>
      <c r="B48" s="177"/>
      <c r="C48" s="218"/>
      <c r="D48" s="19"/>
      <c r="E48" s="19"/>
      <c r="F48" s="19"/>
      <c r="G48" s="218"/>
      <c r="H48" s="19"/>
      <c r="I48" s="218"/>
      <c r="J48" s="19"/>
      <c r="K48" s="218"/>
      <c r="L48" s="19"/>
      <c r="M48" s="217"/>
      <c r="N48" s="19"/>
      <c r="O48" s="218"/>
    </row>
    <row r="49" spans="3:15" s="16" customFormat="1" x14ac:dyDescent="0.25">
      <c r="C49" s="26"/>
      <c r="D49" s="170"/>
      <c r="E49" s="170"/>
      <c r="F49" s="170"/>
      <c r="G49" s="26"/>
      <c r="H49" s="170"/>
      <c r="I49" s="26"/>
      <c r="J49" s="170"/>
      <c r="K49" s="26"/>
      <c r="L49" s="170"/>
      <c r="M49" s="310"/>
      <c r="N49" s="170"/>
      <c r="O49" s="26"/>
    </row>
    <row r="50" spans="3:15" s="16" customFormat="1" x14ac:dyDescent="0.25">
      <c r="C50" s="26"/>
      <c r="D50" s="170"/>
      <c r="E50" s="170"/>
      <c r="F50" s="170"/>
      <c r="G50" s="26"/>
      <c r="H50" s="170"/>
      <c r="I50" s="26"/>
      <c r="J50" s="170"/>
      <c r="K50" s="26"/>
      <c r="L50" s="170"/>
      <c r="M50" s="310"/>
      <c r="N50" s="170"/>
      <c r="O50" s="26"/>
    </row>
    <row r="51" spans="3:15" s="16" customFormat="1" x14ac:dyDescent="0.25">
      <c r="C51" s="26"/>
      <c r="D51" s="170"/>
      <c r="E51" s="170"/>
      <c r="F51" s="170"/>
      <c r="G51" s="26"/>
      <c r="H51" s="170"/>
      <c r="I51" s="26"/>
      <c r="J51" s="170"/>
      <c r="K51" s="26"/>
      <c r="L51" s="170"/>
      <c r="M51" s="310"/>
      <c r="N51" s="170"/>
      <c r="O51" s="26"/>
    </row>
    <row r="52" spans="3:15" s="16" customFormat="1" x14ac:dyDescent="0.25">
      <c r="C52" s="26"/>
      <c r="D52" s="170"/>
      <c r="E52" s="170"/>
      <c r="F52" s="170"/>
      <c r="G52" s="26"/>
      <c r="H52" s="170"/>
      <c r="I52" s="26"/>
      <c r="J52" s="170"/>
      <c r="K52" s="26"/>
      <c r="L52" s="170"/>
      <c r="M52" s="310"/>
      <c r="N52" s="170"/>
      <c r="O52" s="26"/>
    </row>
    <row r="53" spans="3:15" s="16" customFormat="1" x14ac:dyDescent="0.25">
      <c r="C53" s="26"/>
      <c r="D53" s="170"/>
      <c r="E53" s="170"/>
      <c r="F53" s="170"/>
      <c r="G53" s="26"/>
      <c r="H53" s="170"/>
      <c r="I53" s="26"/>
      <c r="J53" s="170"/>
      <c r="K53" s="26"/>
      <c r="L53" s="170"/>
      <c r="M53" s="310"/>
      <c r="N53" s="170"/>
      <c r="O53" s="26"/>
    </row>
    <row r="54" spans="3:15" s="16" customFormat="1" x14ac:dyDescent="0.25">
      <c r="C54" s="26"/>
      <c r="D54" s="170"/>
      <c r="E54" s="170"/>
      <c r="F54" s="170"/>
      <c r="G54" s="26"/>
      <c r="H54" s="170"/>
      <c r="I54" s="26"/>
      <c r="J54" s="170"/>
      <c r="K54" s="26"/>
      <c r="L54" s="170"/>
      <c r="M54" s="310"/>
      <c r="N54" s="170"/>
      <c r="O54" s="26"/>
    </row>
    <row r="55" spans="3:15" s="16" customFormat="1" x14ac:dyDescent="0.25">
      <c r="C55" s="26"/>
      <c r="D55" s="170"/>
      <c r="E55" s="170"/>
      <c r="F55" s="170"/>
      <c r="G55" s="26"/>
      <c r="H55" s="170"/>
      <c r="I55" s="26"/>
      <c r="J55" s="170"/>
      <c r="K55" s="26"/>
      <c r="L55" s="170"/>
      <c r="M55" s="310"/>
      <c r="N55" s="170"/>
      <c r="O55" s="26"/>
    </row>
    <row r="56" spans="3:15" s="16" customFormat="1" x14ac:dyDescent="0.25">
      <c r="C56" s="26"/>
      <c r="D56" s="170"/>
      <c r="E56" s="170"/>
      <c r="F56" s="170"/>
      <c r="G56" s="26"/>
      <c r="H56" s="170"/>
      <c r="I56" s="26"/>
      <c r="J56" s="170"/>
      <c r="K56" s="26"/>
      <c r="L56" s="170"/>
      <c r="M56" s="310"/>
      <c r="N56" s="170"/>
      <c r="O56" s="26"/>
    </row>
    <row r="57" spans="3:15" s="16" customFormat="1" x14ac:dyDescent="0.25">
      <c r="C57" s="26"/>
      <c r="D57" s="170"/>
      <c r="E57" s="170"/>
      <c r="F57" s="170"/>
      <c r="G57" s="26"/>
      <c r="H57" s="170"/>
      <c r="I57" s="26"/>
      <c r="J57" s="170"/>
      <c r="K57" s="26"/>
      <c r="L57" s="170"/>
      <c r="M57" s="310"/>
      <c r="N57" s="170"/>
      <c r="O57" s="26"/>
    </row>
    <row r="58" spans="3:15" s="16" customFormat="1" x14ac:dyDescent="0.25">
      <c r="C58" s="26"/>
      <c r="D58" s="170"/>
      <c r="E58" s="170"/>
      <c r="F58" s="170"/>
      <c r="G58" s="26"/>
      <c r="H58" s="170"/>
      <c r="I58" s="26"/>
      <c r="J58" s="170"/>
      <c r="K58" s="26"/>
      <c r="L58" s="170"/>
      <c r="M58" s="310"/>
      <c r="N58" s="170"/>
      <c r="O58" s="26"/>
    </row>
    <row r="59" spans="3:15" s="16" customFormat="1" x14ac:dyDescent="0.25">
      <c r="C59" s="26"/>
      <c r="D59" s="170"/>
      <c r="E59" s="170"/>
      <c r="F59" s="170"/>
      <c r="G59" s="26"/>
      <c r="H59" s="170"/>
      <c r="I59" s="26"/>
      <c r="J59" s="170"/>
      <c r="K59" s="26"/>
      <c r="L59" s="170"/>
      <c r="M59" s="310"/>
      <c r="N59" s="170"/>
      <c r="O59" s="26"/>
    </row>
    <row r="60" spans="3:15" s="16" customFormat="1" x14ac:dyDescent="0.25">
      <c r="C60" s="26"/>
      <c r="D60" s="170"/>
      <c r="E60" s="170"/>
      <c r="F60" s="170"/>
      <c r="G60" s="26"/>
      <c r="H60" s="170"/>
      <c r="I60" s="26"/>
      <c r="J60" s="170"/>
      <c r="K60" s="26"/>
      <c r="L60" s="170"/>
      <c r="M60" s="310"/>
      <c r="N60" s="170"/>
      <c r="O60" s="26"/>
    </row>
    <row r="61" spans="3:15" s="16" customFormat="1" x14ac:dyDescent="0.25">
      <c r="C61" s="26"/>
      <c r="D61" s="170"/>
      <c r="E61" s="170"/>
      <c r="F61" s="170"/>
      <c r="G61" s="26"/>
      <c r="H61" s="170"/>
      <c r="I61" s="26"/>
      <c r="J61" s="170"/>
      <c r="K61" s="26"/>
      <c r="L61" s="170"/>
      <c r="M61" s="310"/>
      <c r="N61" s="170"/>
      <c r="O61" s="26"/>
    </row>
    <row r="62" spans="3:15" s="16" customFormat="1" x14ac:dyDescent="0.25">
      <c r="C62" s="26"/>
      <c r="D62" s="170"/>
      <c r="E62" s="170"/>
      <c r="F62" s="170"/>
      <c r="G62" s="26"/>
      <c r="H62" s="170"/>
      <c r="I62" s="26"/>
      <c r="J62" s="170"/>
      <c r="K62" s="26"/>
      <c r="L62" s="170"/>
      <c r="M62" s="310"/>
      <c r="N62" s="170"/>
      <c r="O62" s="26"/>
    </row>
    <row r="63" spans="3:15" s="16" customFormat="1" x14ac:dyDescent="0.25">
      <c r="C63" s="26"/>
      <c r="D63" s="170"/>
      <c r="E63" s="170"/>
      <c r="F63" s="170"/>
      <c r="G63" s="26"/>
      <c r="H63" s="170"/>
      <c r="I63" s="26"/>
      <c r="J63" s="170"/>
      <c r="K63" s="26"/>
      <c r="L63" s="170"/>
      <c r="M63" s="310"/>
      <c r="N63" s="170"/>
      <c r="O63" s="26"/>
    </row>
    <row r="64" spans="3:15" s="16" customFormat="1" x14ac:dyDescent="0.25">
      <c r="C64" s="26"/>
      <c r="D64" s="170"/>
      <c r="E64" s="170"/>
      <c r="F64" s="170"/>
      <c r="G64" s="26"/>
      <c r="H64" s="170"/>
      <c r="I64" s="26"/>
      <c r="J64" s="170"/>
      <c r="K64" s="26"/>
      <c r="L64" s="170"/>
      <c r="M64" s="310"/>
      <c r="N64" s="170"/>
      <c r="O64" s="26"/>
    </row>
    <row r="65" spans="3:15" s="16" customFormat="1" x14ac:dyDescent="0.25">
      <c r="C65" s="26"/>
      <c r="D65" s="170"/>
      <c r="E65" s="170"/>
      <c r="F65" s="170"/>
      <c r="G65" s="26"/>
      <c r="H65" s="170"/>
      <c r="I65" s="26"/>
      <c r="J65" s="170"/>
      <c r="K65" s="26"/>
      <c r="L65" s="170"/>
      <c r="M65" s="310"/>
      <c r="N65" s="170"/>
      <c r="O65" s="26"/>
    </row>
    <row r="66" spans="3:15" s="16" customFormat="1" x14ac:dyDescent="0.25">
      <c r="C66" s="26"/>
      <c r="D66" s="170"/>
      <c r="E66" s="170"/>
      <c r="F66" s="170"/>
      <c r="G66" s="26"/>
      <c r="H66" s="170"/>
      <c r="I66" s="26"/>
      <c r="J66" s="170"/>
      <c r="K66" s="26"/>
      <c r="L66" s="170"/>
      <c r="M66" s="310"/>
      <c r="N66" s="170"/>
      <c r="O66" s="26"/>
    </row>
    <row r="67" spans="3:15" s="16" customFormat="1" x14ac:dyDescent="0.25">
      <c r="C67" s="26"/>
      <c r="D67" s="170"/>
      <c r="E67" s="170"/>
      <c r="F67" s="170"/>
      <c r="G67" s="26"/>
      <c r="H67" s="170"/>
      <c r="I67" s="26"/>
      <c r="J67" s="170"/>
      <c r="K67" s="26"/>
      <c r="L67" s="170"/>
      <c r="M67" s="310"/>
      <c r="N67" s="170"/>
      <c r="O67" s="26"/>
    </row>
    <row r="68" spans="3:15" s="16" customFormat="1" x14ac:dyDescent="0.25">
      <c r="C68" s="26"/>
      <c r="D68" s="170"/>
      <c r="E68" s="170"/>
      <c r="F68" s="170"/>
      <c r="G68" s="26"/>
      <c r="H68" s="170"/>
      <c r="I68" s="26"/>
      <c r="J68" s="170"/>
      <c r="K68" s="26"/>
      <c r="L68" s="170"/>
      <c r="M68" s="310"/>
      <c r="N68" s="170"/>
      <c r="O68" s="26"/>
    </row>
    <row r="69" spans="3:15" s="16" customFormat="1" x14ac:dyDescent="0.25">
      <c r="C69" s="26"/>
      <c r="D69" s="170"/>
      <c r="E69" s="170"/>
      <c r="F69" s="170"/>
      <c r="G69" s="26"/>
      <c r="H69" s="170"/>
      <c r="I69" s="26"/>
      <c r="J69" s="170"/>
      <c r="K69" s="26"/>
      <c r="L69" s="170"/>
      <c r="M69" s="310"/>
      <c r="N69" s="170"/>
      <c r="O69" s="26"/>
    </row>
    <row r="70" spans="3:15" s="16" customFormat="1" x14ac:dyDescent="0.25">
      <c r="C70" s="26"/>
      <c r="D70" s="170"/>
      <c r="E70" s="170"/>
      <c r="F70" s="170"/>
      <c r="G70" s="26"/>
      <c r="H70" s="170"/>
      <c r="I70" s="26"/>
      <c r="J70" s="170"/>
      <c r="K70" s="26"/>
      <c r="L70" s="170"/>
      <c r="M70" s="310"/>
      <c r="N70" s="170"/>
      <c r="O70" s="26"/>
    </row>
    <row r="71" spans="3:15" s="16" customFormat="1" x14ac:dyDescent="0.25">
      <c r="C71" s="26"/>
      <c r="D71" s="170"/>
      <c r="E71" s="170"/>
      <c r="F71" s="170"/>
      <c r="G71" s="26"/>
      <c r="H71" s="170"/>
      <c r="I71" s="26"/>
      <c r="J71" s="170"/>
      <c r="K71" s="26"/>
      <c r="L71" s="170"/>
      <c r="M71" s="310"/>
      <c r="N71" s="170"/>
      <c r="O71" s="26"/>
    </row>
    <row r="72" spans="3:15" s="16" customFormat="1" x14ac:dyDescent="0.25">
      <c r="C72" s="26"/>
      <c r="D72" s="170"/>
      <c r="E72" s="170"/>
      <c r="F72" s="170"/>
      <c r="G72" s="26"/>
      <c r="H72" s="170"/>
      <c r="I72" s="26"/>
      <c r="J72" s="170"/>
      <c r="K72" s="26"/>
      <c r="L72" s="170"/>
      <c r="M72" s="310"/>
      <c r="N72" s="170"/>
      <c r="O72" s="26"/>
    </row>
    <row r="73" spans="3:15" s="16" customFormat="1" x14ac:dyDescent="0.25">
      <c r="C73" s="26"/>
      <c r="D73" s="170"/>
      <c r="E73" s="170"/>
      <c r="F73" s="170"/>
      <c r="G73" s="26"/>
      <c r="H73" s="170"/>
      <c r="I73" s="26"/>
      <c r="J73" s="170"/>
      <c r="K73" s="26"/>
      <c r="L73" s="170"/>
      <c r="M73" s="310"/>
      <c r="N73" s="170"/>
      <c r="O73" s="26"/>
    </row>
    <row r="74" spans="3:15" s="16" customFormat="1" x14ac:dyDescent="0.25">
      <c r="C74" s="26"/>
      <c r="D74" s="170"/>
      <c r="E74" s="170"/>
      <c r="F74" s="170"/>
      <c r="G74" s="26"/>
      <c r="H74" s="170"/>
      <c r="I74" s="26"/>
      <c r="J74" s="170"/>
      <c r="K74" s="26"/>
      <c r="L74" s="170"/>
      <c r="M74" s="310"/>
      <c r="N74" s="170"/>
      <c r="O74" s="26"/>
    </row>
    <row r="75" spans="3:15" s="16" customFormat="1" x14ac:dyDescent="0.25">
      <c r="C75" s="26"/>
      <c r="D75" s="170"/>
      <c r="E75" s="170"/>
      <c r="F75" s="170"/>
      <c r="G75" s="26"/>
      <c r="H75" s="170"/>
      <c r="I75" s="26"/>
      <c r="J75" s="170"/>
      <c r="K75" s="26"/>
      <c r="L75" s="170"/>
      <c r="M75" s="310"/>
      <c r="N75" s="170"/>
      <c r="O75" s="26"/>
    </row>
    <row r="76" spans="3:15" s="16" customFormat="1" x14ac:dyDescent="0.25">
      <c r="C76" s="26"/>
      <c r="D76" s="170"/>
      <c r="E76" s="170"/>
      <c r="F76" s="170"/>
      <c r="G76" s="26"/>
      <c r="H76" s="170"/>
      <c r="I76" s="26"/>
      <c r="J76" s="170"/>
      <c r="K76" s="26"/>
      <c r="L76" s="170"/>
      <c r="M76" s="310"/>
      <c r="N76" s="170"/>
      <c r="O76" s="26"/>
    </row>
    <row r="77" spans="3:15" s="16" customFormat="1" x14ac:dyDescent="0.25">
      <c r="C77" s="26"/>
      <c r="D77" s="170"/>
      <c r="E77" s="170"/>
      <c r="F77" s="170"/>
      <c r="G77" s="26"/>
      <c r="H77" s="170"/>
      <c r="I77" s="26"/>
      <c r="J77" s="170"/>
      <c r="K77" s="26"/>
      <c r="L77" s="170"/>
      <c r="M77" s="310"/>
      <c r="N77" s="170"/>
      <c r="O77" s="26"/>
    </row>
    <row r="78" spans="3:15" s="16" customFormat="1" x14ac:dyDescent="0.25">
      <c r="C78" s="26"/>
      <c r="D78" s="170"/>
      <c r="E78" s="170"/>
      <c r="F78" s="170"/>
      <c r="G78" s="26"/>
      <c r="H78" s="170"/>
      <c r="I78" s="26"/>
      <c r="J78" s="170"/>
      <c r="K78" s="26"/>
      <c r="L78" s="170"/>
      <c r="M78" s="310"/>
      <c r="N78" s="170"/>
      <c r="O78" s="26"/>
    </row>
    <row r="79" spans="3:15" s="16" customFormat="1" x14ac:dyDescent="0.25">
      <c r="C79" s="26"/>
      <c r="D79" s="170"/>
      <c r="E79" s="170"/>
      <c r="F79" s="170"/>
      <c r="G79" s="26"/>
      <c r="H79" s="170"/>
      <c r="I79" s="26"/>
      <c r="J79" s="170"/>
      <c r="K79" s="26"/>
      <c r="L79" s="170"/>
      <c r="M79" s="310"/>
      <c r="N79" s="170"/>
      <c r="O79" s="26"/>
    </row>
    <row r="80" spans="3:15" s="16" customFormat="1" x14ac:dyDescent="0.25">
      <c r="C80" s="26"/>
      <c r="D80" s="170"/>
      <c r="E80" s="170"/>
      <c r="F80" s="170"/>
      <c r="G80" s="26"/>
      <c r="H80" s="170"/>
      <c r="I80" s="26"/>
      <c r="J80" s="170"/>
      <c r="K80" s="26"/>
      <c r="L80" s="170"/>
      <c r="M80" s="310"/>
      <c r="N80" s="170"/>
      <c r="O80" s="26"/>
    </row>
    <row r="81" spans="3:15" s="16" customFormat="1" x14ac:dyDescent="0.25">
      <c r="C81" s="26"/>
      <c r="D81" s="170"/>
      <c r="E81" s="170"/>
      <c r="F81" s="170"/>
      <c r="G81" s="26"/>
      <c r="H81" s="170"/>
      <c r="I81" s="26"/>
      <c r="J81" s="170"/>
      <c r="K81" s="26"/>
      <c r="L81" s="170"/>
      <c r="M81" s="310"/>
      <c r="N81" s="170"/>
      <c r="O81" s="26"/>
    </row>
    <row r="82" spans="3:15" s="16" customFormat="1" x14ac:dyDescent="0.25">
      <c r="C82" s="26"/>
      <c r="D82" s="170"/>
      <c r="E82" s="170"/>
      <c r="F82" s="170"/>
      <c r="G82" s="26"/>
      <c r="H82" s="170"/>
      <c r="I82" s="26"/>
      <c r="J82" s="170"/>
      <c r="K82" s="26"/>
      <c r="L82" s="170"/>
      <c r="M82" s="310"/>
      <c r="N82" s="170"/>
      <c r="O82" s="26"/>
    </row>
    <row r="83" spans="3:15" s="16" customFormat="1" x14ac:dyDescent="0.25">
      <c r="C83" s="26"/>
      <c r="D83" s="170"/>
      <c r="E83" s="170"/>
      <c r="F83" s="170"/>
      <c r="G83" s="26"/>
      <c r="H83" s="170"/>
      <c r="I83" s="26"/>
      <c r="J83" s="170"/>
      <c r="K83" s="26"/>
      <c r="L83" s="170"/>
      <c r="M83" s="310"/>
      <c r="N83" s="170"/>
      <c r="O83" s="26"/>
    </row>
    <row r="84" spans="3:15" s="16" customFormat="1" x14ac:dyDescent="0.25">
      <c r="C84" s="26"/>
      <c r="D84" s="170"/>
      <c r="E84" s="170"/>
      <c r="F84" s="170"/>
      <c r="G84" s="26"/>
      <c r="H84" s="170"/>
      <c r="I84" s="26"/>
      <c r="J84" s="170"/>
      <c r="K84" s="26"/>
      <c r="L84" s="170"/>
      <c r="M84" s="310"/>
      <c r="N84" s="170"/>
      <c r="O84" s="26"/>
    </row>
    <row r="85" spans="3:15" s="16" customFormat="1" x14ac:dyDescent="0.25">
      <c r="C85" s="26"/>
      <c r="D85" s="170"/>
      <c r="E85" s="170"/>
      <c r="F85" s="170"/>
      <c r="G85" s="26"/>
      <c r="H85" s="170"/>
      <c r="I85" s="26"/>
      <c r="J85" s="170"/>
      <c r="K85" s="26"/>
      <c r="L85" s="170"/>
      <c r="M85" s="310"/>
      <c r="N85" s="170"/>
      <c r="O85" s="26"/>
    </row>
    <row r="86" spans="3:15" s="16" customFormat="1" x14ac:dyDescent="0.25">
      <c r="C86" s="26"/>
      <c r="D86" s="170"/>
      <c r="E86" s="170"/>
      <c r="F86" s="170"/>
      <c r="G86" s="26"/>
      <c r="H86" s="170"/>
      <c r="I86" s="26"/>
      <c r="J86" s="170"/>
      <c r="K86" s="26"/>
      <c r="L86" s="170"/>
      <c r="M86" s="310"/>
      <c r="N86" s="170"/>
      <c r="O86" s="26"/>
    </row>
    <row r="87" spans="3:15" s="16" customFormat="1" x14ac:dyDescent="0.25">
      <c r="C87" s="26"/>
      <c r="D87" s="170"/>
      <c r="E87" s="170"/>
      <c r="F87" s="170"/>
      <c r="G87" s="26"/>
      <c r="H87" s="170"/>
      <c r="I87" s="26"/>
      <c r="J87" s="170"/>
      <c r="K87" s="26"/>
      <c r="L87" s="170"/>
      <c r="M87" s="310"/>
      <c r="N87" s="170"/>
      <c r="O87" s="26"/>
    </row>
    <row r="88" spans="3:15" s="16" customFormat="1" x14ac:dyDescent="0.25">
      <c r="C88" s="26"/>
      <c r="D88" s="170"/>
      <c r="E88" s="170"/>
      <c r="F88" s="170"/>
      <c r="G88" s="26"/>
      <c r="H88" s="170"/>
      <c r="I88" s="26"/>
      <c r="J88" s="170"/>
      <c r="K88" s="26"/>
      <c r="L88" s="170"/>
      <c r="M88" s="310"/>
      <c r="N88" s="170"/>
      <c r="O88" s="26"/>
    </row>
    <row r="89" spans="3:15" s="16" customFormat="1" x14ac:dyDescent="0.25">
      <c r="C89" s="26"/>
      <c r="D89" s="170"/>
      <c r="E89" s="170"/>
      <c r="F89" s="170"/>
      <c r="G89" s="26"/>
      <c r="H89" s="170"/>
      <c r="I89" s="26"/>
      <c r="J89" s="170"/>
      <c r="K89" s="26"/>
      <c r="L89" s="170"/>
      <c r="M89" s="310"/>
      <c r="N89" s="170"/>
      <c r="O89" s="26"/>
    </row>
    <row r="90" spans="3:15" s="16" customFormat="1" x14ac:dyDescent="0.25">
      <c r="C90" s="26"/>
      <c r="D90" s="170"/>
      <c r="E90" s="170"/>
      <c r="F90" s="170"/>
      <c r="G90" s="26"/>
      <c r="H90" s="170"/>
      <c r="I90" s="26"/>
      <c r="J90" s="170"/>
      <c r="K90" s="26"/>
      <c r="L90" s="170"/>
      <c r="M90" s="310"/>
      <c r="N90" s="170"/>
      <c r="O90" s="26"/>
    </row>
    <row r="91" spans="3:15" s="16" customFormat="1" x14ac:dyDescent="0.25">
      <c r="C91" s="26"/>
      <c r="D91" s="170"/>
      <c r="E91" s="170"/>
      <c r="F91" s="170"/>
      <c r="G91" s="26"/>
      <c r="H91" s="170"/>
      <c r="I91" s="26"/>
      <c r="J91" s="170"/>
      <c r="K91" s="26"/>
      <c r="L91" s="170"/>
      <c r="M91" s="310"/>
      <c r="N91" s="170"/>
      <c r="O91" s="26"/>
    </row>
    <row r="92" spans="3:15" s="16" customFormat="1" x14ac:dyDescent="0.25">
      <c r="C92" s="26"/>
      <c r="D92" s="170"/>
      <c r="E92" s="170"/>
      <c r="F92" s="170"/>
      <c r="G92" s="26"/>
      <c r="H92" s="170"/>
      <c r="I92" s="26"/>
      <c r="J92" s="170"/>
      <c r="K92" s="26"/>
      <c r="L92" s="170"/>
      <c r="M92" s="310"/>
      <c r="N92" s="170"/>
      <c r="O92" s="26"/>
    </row>
    <row r="93" spans="3:15" s="16" customFormat="1" x14ac:dyDescent="0.25">
      <c r="C93" s="26"/>
      <c r="D93" s="170"/>
      <c r="E93" s="170"/>
      <c r="F93" s="170"/>
      <c r="G93" s="26"/>
      <c r="H93" s="170"/>
      <c r="I93" s="26"/>
      <c r="J93" s="170"/>
      <c r="K93" s="26"/>
      <c r="L93" s="170"/>
      <c r="M93" s="310"/>
      <c r="N93" s="170"/>
      <c r="O93" s="26"/>
    </row>
    <row r="94" spans="3:15" s="16" customFormat="1" x14ac:dyDescent="0.25">
      <c r="C94" s="26"/>
      <c r="D94" s="170"/>
      <c r="E94" s="170"/>
      <c r="F94" s="170"/>
      <c r="G94" s="26"/>
      <c r="H94" s="170"/>
      <c r="I94" s="26"/>
      <c r="J94" s="170"/>
      <c r="K94" s="26"/>
      <c r="L94" s="170"/>
      <c r="M94" s="310"/>
      <c r="N94" s="170"/>
      <c r="O94" s="26"/>
    </row>
    <row r="95" spans="3:15" s="16" customFormat="1" x14ac:dyDescent="0.25">
      <c r="C95" s="26"/>
      <c r="D95" s="170"/>
      <c r="E95" s="170"/>
      <c r="F95" s="170"/>
      <c r="G95" s="26"/>
      <c r="H95" s="170"/>
      <c r="I95" s="26"/>
      <c r="J95" s="170"/>
      <c r="K95" s="26"/>
      <c r="L95" s="170"/>
      <c r="M95" s="310"/>
      <c r="N95" s="170"/>
      <c r="O95" s="26"/>
    </row>
    <row r="96" spans="3:15" s="16" customFormat="1" x14ac:dyDescent="0.25">
      <c r="C96" s="26"/>
      <c r="D96" s="170"/>
      <c r="E96" s="170"/>
      <c r="F96" s="170"/>
      <c r="G96" s="26"/>
      <c r="H96" s="170"/>
      <c r="I96" s="26"/>
      <c r="J96" s="170"/>
      <c r="K96" s="26"/>
      <c r="L96" s="170"/>
      <c r="M96" s="310"/>
      <c r="N96" s="170"/>
      <c r="O96" s="26"/>
    </row>
    <row r="97" spans="3:15" s="16" customFormat="1" x14ac:dyDescent="0.25">
      <c r="C97" s="26"/>
      <c r="D97" s="170"/>
      <c r="E97" s="170"/>
      <c r="F97" s="170"/>
      <c r="G97" s="26"/>
      <c r="H97" s="170"/>
      <c r="I97" s="26"/>
      <c r="J97" s="170"/>
      <c r="K97" s="26"/>
      <c r="L97" s="170"/>
      <c r="M97" s="310"/>
      <c r="N97" s="170"/>
      <c r="O97" s="26"/>
    </row>
    <row r="98" spans="3:15" s="16" customFormat="1" x14ac:dyDescent="0.25">
      <c r="C98" s="26"/>
      <c r="D98" s="170"/>
      <c r="E98" s="170"/>
      <c r="F98" s="170"/>
      <c r="G98" s="26"/>
      <c r="H98" s="170"/>
      <c r="I98" s="26"/>
      <c r="J98" s="170"/>
      <c r="K98" s="26"/>
      <c r="L98" s="170"/>
      <c r="M98" s="310"/>
      <c r="N98" s="170"/>
      <c r="O98" s="26"/>
    </row>
    <row r="99" spans="3:15" s="16" customFormat="1" x14ac:dyDescent="0.25">
      <c r="C99" s="26"/>
      <c r="D99" s="170"/>
      <c r="E99" s="170"/>
      <c r="F99" s="170"/>
      <c r="G99" s="26"/>
      <c r="H99" s="170"/>
      <c r="I99" s="26"/>
      <c r="J99" s="170"/>
      <c r="K99" s="26"/>
      <c r="L99" s="170"/>
      <c r="M99" s="310"/>
      <c r="N99" s="170"/>
      <c r="O99" s="26"/>
    </row>
    <row r="100" spans="3:15" s="16" customFormat="1" x14ac:dyDescent="0.25">
      <c r="C100" s="26"/>
      <c r="D100" s="170"/>
      <c r="E100" s="170"/>
      <c r="F100" s="170"/>
      <c r="G100" s="26"/>
      <c r="H100" s="170"/>
      <c r="I100" s="26"/>
      <c r="J100" s="170"/>
      <c r="K100" s="26"/>
      <c r="L100" s="170"/>
      <c r="M100" s="310"/>
      <c r="N100" s="170"/>
      <c r="O100" s="26"/>
    </row>
    <row r="101" spans="3:15" s="16" customFormat="1" x14ac:dyDescent="0.25">
      <c r="C101" s="26"/>
      <c r="D101" s="170"/>
      <c r="E101" s="170"/>
      <c r="F101" s="170"/>
      <c r="G101" s="26"/>
      <c r="H101" s="170"/>
      <c r="I101" s="26"/>
      <c r="J101" s="170"/>
      <c r="K101" s="26"/>
      <c r="L101" s="170"/>
      <c r="M101" s="310"/>
      <c r="N101" s="170"/>
      <c r="O101" s="26"/>
    </row>
    <row r="102" spans="3:15" s="16" customFormat="1" x14ac:dyDescent="0.25">
      <c r="C102" s="26"/>
      <c r="D102" s="170"/>
      <c r="E102" s="170"/>
      <c r="F102" s="170"/>
      <c r="G102" s="26"/>
      <c r="H102" s="170"/>
      <c r="I102" s="26"/>
      <c r="J102" s="170"/>
      <c r="K102" s="26"/>
      <c r="L102" s="170"/>
      <c r="M102" s="310"/>
      <c r="N102" s="170"/>
      <c r="O102" s="26"/>
    </row>
    <row r="103" spans="3:15" s="16" customFormat="1" x14ac:dyDescent="0.25">
      <c r="C103" s="26"/>
      <c r="D103" s="170"/>
      <c r="E103" s="170"/>
      <c r="F103" s="170"/>
      <c r="G103" s="26"/>
      <c r="H103" s="170"/>
      <c r="I103" s="26"/>
      <c r="J103" s="170"/>
      <c r="K103" s="26"/>
      <c r="L103" s="170"/>
      <c r="M103" s="310"/>
      <c r="N103" s="170"/>
      <c r="O103" s="26"/>
    </row>
    <row r="104" spans="3:15" s="16" customFormat="1" x14ac:dyDescent="0.25">
      <c r="C104" s="26"/>
      <c r="D104" s="170"/>
      <c r="E104" s="170"/>
      <c r="F104" s="170"/>
      <c r="G104" s="26"/>
      <c r="H104" s="170"/>
      <c r="I104" s="26"/>
      <c r="J104" s="170"/>
      <c r="K104" s="26"/>
      <c r="L104" s="170"/>
      <c r="M104" s="310"/>
      <c r="N104" s="170"/>
      <c r="O104" s="26"/>
    </row>
    <row r="105" spans="3:15" s="16" customFormat="1" x14ac:dyDescent="0.25">
      <c r="C105" s="26"/>
      <c r="D105" s="170"/>
      <c r="E105" s="170"/>
      <c r="F105" s="170"/>
      <c r="G105" s="26"/>
      <c r="H105" s="170"/>
      <c r="I105" s="26"/>
      <c r="J105" s="170"/>
      <c r="K105" s="26"/>
      <c r="L105" s="170"/>
      <c r="M105" s="310"/>
      <c r="N105" s="170"/>
      <c r="O105" s="26"/>
    </row>
    <row r="106" spans="3:15" s="16" customFormat="1" x14ac:dyDescent="0.25">
      <c r="C106" s="26"/>
      <c r="D106" s="170"/>
      <c r="E106" s="170"/>
      <c r="F106" s="170"/>
      <c r="G106" s="26"/>
      <c r="H106" s="170"/>
      <c r="I106" s="26"/>
      <c r="J106" s="170"/>
      <c r="K106" s="26"/>
      <c r="L106" s="170"/>
      <c r="M106" s="310"/>
      <c r="N106" s="170"/>
      <c r="O106" s="26"/>
    </row>
    <row r="107" spans="3:15" s="16" customFormat="1" x14ac:dyDescent="0.25">
      <c r="C107" s="26"/>
      <c r="D107" s="170"/>
      <c r="E107" s="170"/>
      <c r="F107" s="170"/>
      <c r="G107" s="26"/>
      <c r="H107" s="170"/>
      <c r="I107" s="26"/>
      <c r="J107" s="170"/>
      <c r="K107" s="26"/>
      <c r="L107" s="170"/>
      <c r="M107" s="310"/>
      <c r="N107" s="170"/>
      <c r="O107" s="26"/>
    </row>
    <row r="108" spans="3:15" s="16" customFormat="1" x14ac:dyDescent="0.25">
      <c r="C108" s="26"/>
      <c r="D108" s="170"/>
      <c r="E108" s="170"/>
      <c r="F108" s="170"/>
      <c r="G108" s="26"/>
      <c r="H108" s="170"/>
      <c r="I108" s="26"/>
      <c r="J108" s="170"/>
      <c r="K108" s="26"/>
      <c r="L108" s="170"/>
      <c r="M108" s="310"/>
      <c r="N108" s="170"/>
      <c r="O108" s="26"/>
    </row>
    <row r="109" spans="3:15" s="16" customFormat="1" x14ac:dyDescent="0.25">
      <c r="C109" s="26"/>
      <c r="D109" s="170"/>
      <c r="E109" s="170"/>
      <c r="F109" s="170"/>
      <c r="G109" s="26"/>
      <c r="H109" s="170"/>
      <c r="I109" s="26"/>
      <c r="J109" s="170"/>
      <c r="K109" s="26"/>
      <c r="L109" s="170"/>
      <c r="M109" s="310"/>
      <c r="N109" s="170"/>
      <c r="O109" s="26"/>
    </row>
    <row r="110" spans="3:15" s="16" customFormat="1" x14ac:dyDescent="0.25">
      <c r="C110" s="26"/>
      <c r="D110" s="170"/>
      <c r="E110" s="170"/>
      <c r="F110" s="170"/>
      <c r="G110" s="26"/>
      <c r="H110" s="170"/>
      <c r="I110" s="26"/>
      <c r="J110" s="170"/>
      <c r="K110" s="26"/>
      <c r="L110" s="170"/>
      <c r="M110" s="310"/>
      <c r="N110" s="170"/>
      <c r="O110" s="26"/>
    </row>
    <row r="111" spans="3:15" s="16" customFormat="1" x14ac:dyDescent="0.25">
      <c r="C111" s="26"/>
      <c r="D111" s="170"/>
      <c r="E111" s="170"/>
      <c r="F111" s="170"/>
      <c r="G111" s="26"/>
      <c r="H111" s="170"/>
      <c r="I111" s="26"/>
      <c r="J111" s="170"/>
      <c r="K111" s="26"/>
      <c r="L111" s="170"/>
      <c r="M111" s="310"/>
      <c r="N111" s="170"/>
      <c r="O111" s="26"/>
    </row>
    <row r="112" spans="3:15" s="16" customFormat="1" x14ac:dyDescent="0.25">
      <c r="C112" s="26"/>
      <c r="D112" s="170"/>
      <c r="E112" s="170"/>
      <c r="F112" s="170"/>
      <c r="G112" s="26"/>
      <c r="H112" s="170"/>
      <c r="I112" s="26"/>
      <c r="J112" s="170"/>
      <c r="K112" s="26"/>
      <c r="L112" s="170"/>
      <c r="M112" s="310"/>
      <c r="N112" s="170"/>
      <c r="O112" s="26"/>
    </row>
    <row r="113" spans="3:15" s="16" customFormat="1" x14ac:dyDescent="0.25">
      <c r="C113" s="26"/>
      <c r="D113" s="170"/>
      <c r="E113" s="170"/>
      <c r="F113" s="170"/>
      <c r="G113" s="26"/>
      <c r="H113" s="170"/>
      <c r="I113" s="26"/>
      <c r="J113" s="170"/>
      <c r="K113" s="26"/>
      <c r="L113" s="170"/>
      <c r="M113" s="310"/>
      <c r="N113" s="170"/>
      <c r="O113" s="26"/>
    </row>
    <row r="114" spans="3:15" s="16" customFormat="1" x14ac:dyDescent="0.25">
      <c r="C114" s="26"/>
      <c r="D114" s="170"/>
      <c r="E114" s="170"/>
      <c r="F114" s="170"/>
      <c r="G114" s="26"/>
      <c r="H114" s="170"/>
      <c r="I114" s="26"/>
      <c r="J114" s="170"/>
      <c r="K114" s="26"/>
      <c r="L114" s="170"/>
      <c r="M114" s="310"/>
      <c r="N114" s="170"/>
      <c r="O114" s="26"/>
    </row>
    <row r="115" spans="3:15" s="16" customFormat="1" x14ac:dyDescent="0.25">
      <c r="C115" s="26"/>
      <c r="D115" s="170"/>
      <c r="E115" s="170"/>
      <c r="F115" s="170"/>
      <c r="G115" s="26"/>
      <c r="H115" s="170"/>
      <c r="I115" s="26"/>
      <c r="J115" s="170"/>
      <c r="K115" s="26"/>
      <c r="L115" s="170"/>
      <c r="M115" s="310"/>
      <c r="N115" s="170"/>
      <c r="O115" s="26"/>
    </row>
    <row r="116" spans="3:15" s="16" customFormat="1" x14ac:dyDescent="0.25">
      <c r="C116" s="26"/>
      <c r="D116" s="170"/>
      <c r="E116" s="170"/>
      <c r="F116" s="170"/>
      <c r="G116" s="26"/>
      <c r="H116" s="170"/>
      <c r="I116" s="26"/>
      <c r="J116" s="170"/>
      <c r="K116" s="26"/>
      <c r="L116" s="170"/>
      <c r="M116" s="310"/>
      <c r="N116" s="170"/>
      <c r="O116" s="26"/>
    </row>
    <row r="117" spans="3:15" s="16" customFormat="1" x14ac:dyDescent="0.25">
      <c r="C117" s="26"/>
      <c r="D117" s="170"/>
      <c r="E117" s="170"/>
      <c r="F117" s="170"/>
      <c r="G117" s="26"/>
      <c r="H117" s="170"/>
      <c r="I117" s="26"/>
      <c r="J117" s="170"/>
      <c r="K117" s="26"/>
      <c r="L117" s="170"/>
      <c r="M117" s="310"/>
      <c r="N117" s="170"/>
      <c r="O117" s="26"/>
    </row>
    <row r="118" spans="3:15" s="16" customFormat="1" x14ac:dyDescent="0.25">
      <c r="C118" s="26"/>
      <c r="D118" s="170"/>
      <c r="E118" s="170"/>
      <c r="F118" s="170"/>
      <c r="G118" s="26"/>
      <c r="H118" s="170"/>
      <c r="I118" s="26"/>
      <c r="J118" s="170"/>
      <c r="K118" s="26"/>
      <c r="L118" s="170"/>
      <c r="M118" s="310"/>
      <c r="N118" s="170"/>
      <c r="O118" s="26"/>
    </row>
    <row r="119" spans="3:15" s="16" customFormat="1" x14ac:dyDescent="0.25">
      <c r="C119" s="26"/>
      <c r="D119" s="170"/>
      <c r="E119" s="170"/>
      <c r="F119" s="170"/>
      <c r="G119" s="26"/>
      <c r="H119" s="170"/>
      <c r="I119" s="26"/>
      <c r="J119" s="170"/>
      <c r="K119" s="26"/>
      <c r="L119" s="170"/>
      <c r="M119" s="310"/>
      <c r="N119" s="170"/>
      <c r="O119" s="26"/>
    </row>
    <row r="120" spans="3:15" s="16" customFormat="1" x14ac:dyDescent="0.25">
      <c r="C120" s="26"/>
      <c r="D120" s="170"/>
      <c r="E120" s="170"/>
      <c r="F120" s="170"/>
      <c r="G120" s="26"/>
      <c r="H120" s="170"/>
      <c r="I120" s="26"/>
      <c r="J120" s="170"/>
      <c r="K120" s="26"/>
      <c r="L120" s="170"/>
      <c r="M120" s="310"/>
      <c r="N120" s="170"/>
      <c r="O120" s="26"/>
    </row>
    <row r="121" spans="3:15" s="16" customFormat="1" x14ac:dyDescent="0.25">
      <c r="C121" s="26"/>
      <c r="D121" s="170"/>
      <c r="E121" s="170"/>
      <c r="F121" s="170"/>
      <c r="G121" s="26"/>
      <c r="H121" s="170"/>
      <c r="I121" s="26"/>
      <c r="J121" s="170"/>
      <c r="K121" s="26"/>
      <c r="L121" s="170"/>
      <c r="M121" s="310"/>
      <c r="N121" s="170"/>
      <c r="O121" s="26"/>
    </row>
    <row r="122" spans="3:15" s="16" customFormat="1" x14ac:dyDescent="0.25">
      <c r="C122" s="26"/>
      <c r="D122" s="170"/>
      <c r="E122" s="170"/>
      <c r="F122" s="170"/>
      <c r="G122" s="26"/>
      <c r="H122" s="170"/>
      <c r="I122" s="26"/>
      <c r="J122" s="170"/>
      <c r="K122" s="26"/>
      <c r="L122" s="170"/>
      <c r="M122" s="310"/>
      <c r="N122" s="170"/>
      <c r="O122" s="26"/>
    </row>
    <row r="123" spans="3:15" s="16" customFormat="1" x14ac:dyDescent="0.25">
      <c r="C123" s="26"/>
      <c r="D123" s="170"/>
      <c r="E123" s="170"/>
      <c r="F123" s="170"/>
      <c r="G123" s="26"/>
      <c r="H123" s="170"/>
      <c r="I123" s="26"/>
      <c r="J123" s="170"/>
      <c r="K123" s="26"/>
      <c r="L123" s="170"/>
      <c r="M123" s="310"/>
      <c r="N123" s="170"/>
      <c r="O123" s="26"/>
    </row>
    <row r="124" spans="3:15" s="16" customFormat="1" x14ac:dyDescent="0.25">
      <c r="C124" s="26"/>
      <c r="D124" s="170"/>
      <c r="E124" s="170"/>
      <c r="F124" s="170"/>
      <c r="G124" s="26"/>
      <c r="H124" s="170"/>
      <c r="I124" s="26"/>
      <c r="J124" s="170"/>
      <c r="K124" s="26"/>
      <c r="L124" s="170"/>
      <c r="M124" s="310"/>
      <c r="N124" s="170"/>
      <c r="O124" s="26"/>
    </row>
    <row r="125" spans="3:15" s="16" customFormat="1" x14ac:dyDescent="0.25">
      <c r="C125" s="26"/>
      <c r="D125" s="170"/>
      <c r="E125" s="170"/>
      <c r="F125" s="170"/>
      <c r="G125" s="26"/>
      <c r="H125" s="170"/>
      <c r="I125" s="26"/>
      <c r="J125" s="170"/>
      <c r="K125" s="26"/>
      <c r="L125" s="170"/>
      <c r="M125" s="310"/>
      <c r="N125" s="170"/>
      <c r="O125" s="26"/>
    </row>
    <row r="126" spans="3:15" s="16" customFormat="1" x14ac:dyDescent="0.25">
      <c r="C126" s="26"/>
      <c r="D126" s="170"/>
      <c r="E126" s="170"/>
      <c r="F126" s="170"/>
      <c r="G126" s="26"/>
      <c r="H126" s="170"/>
      <c r="I126" s="26"/>
      <c r="J126" s="170"/>
      <c r="K126" s="26"/>
      <c r="L126" s="170"/>
      <c r="M126" s="310"/>
      <c r="N126" s="170"/>
      <c r="O126" s="26"/>
    </row>
    <row r="127" spans="3:15" s="16" customFormat="1" x14ac:dyDescent="0.25">
      <c r="C127" s="26"/>
      <c r="D127" s="170"/>
      <c r="E127" s="170"/>
      <c r="F127" s="170"/>
      <c r="G127" s="26"/>
      <c r="H127" s="170"/>
      <c r="I127" s="26"/>
      <c r="J127" s="170"/>
      <c r="K127" s="26"/>
      <c r="L127" s="170"/>
      <c r="M127" s="310"/>
      <c r="N127" s="170"/>
      <c r="O127" s="26"/>
    </row>
    <row r="128" spans="3:15" s="16" customFormat="1" x14ac:dyDescent="0.25">
      <c r="C128" s="26"/>
      <c r="D128" s="170"/>
      <c r="E128" s="170"/>
      <c r="F128" s="170"/>
      <c r="G128" s="26"/>
      <c r="H128" s="170"/>
      <c r="I128" s="26"/>
      <c r="J128" s="170"/>
      <c r="K128" s="26"/>
      <c r="L128" s="170"/>
      <c r="M128" s="310"/>
      <c r="N128" s="170"/>
      <c r="O128" s="26"/>
    </row>
    <row r="129" spans="3:15" s="16" customFormat="1" x14ac:dyDescent="0.25">
      <c r="C129" s="26"/>
      <c r="D129" s="170"/>
      <c r="E129" s="170"/>
      <c r="F129" s="170"/>
      <c r="G129" s="26"/>
      <c r="H129" s="170"/>
      <c r="I129" s="26"/>
      <c r="J129" s="170"/>
      <c r="K129" s="26"/>
      <c r="L129" s="170"/>
      <c r="M129" s="310"/>
      <c r="N129" s="170"/>
      <c r="O129" s="26"/>
    </row>
    <row r="130" spans="3:15" s="16" customFormat="1" x14ac:dyDescent="0.25">
      <c r="C130" s="26"/>
      <c r="D130" s="170"/>
      <c r="E130" s="170"/>
      <c r="F130" s="170"/>
      <c r="G130" s="26"/>
      <c r="H130" s="170"/>
      <c r="I130" s="26"/>
      <c r="J130" s="170"/>
      <c r="K130" s="26"/>
      <c r="L130" s="170"/>
      <c r="M130" s="310"/>
      <c r="N130" s="170"/>
      <c r="O130" s="26"/>
    </row>
    <row r="131" spans="3:15" s="16" customFormat="1" x14ac:dyDescent="0.25">
      <c r="C131" s="26"/>
      <c r="D131" s="170"/>
      <c r="E131" s="170"/>
      <c r="F131" s="170"/>
      <c r="G131" s="26"/>
      <c r="H131" s="170"/>
      <c r="I131" s="26"/>
      <c r="J131" s="170"/>
      <c r="K131" s="26"/>
      <c r="L131" s="170"/>
      <c r="M131" s="310"/>
      <c r="N131" s="170"/>
      <c r="O131" s="26"/>
    </row>
    <row r="132" spans="3:15" s="16" customFormat="1" x14ac:dyDescent="0.25">
      <c r="C132" s="26"/>
      <c r="D132" s="170"/>
      <c r="E132" s="170"/>
      <c r="F132" s="170"/>
      <c r="G132" s="26"/>
      <c r="H132" s="170"/>
      <c r="I132" s="26"/>
      <c r="J132" s="170"/>
      <c r="K132" s="26"/>
      <c r="L132" s="170"/>
      <c r="M132" s="310"/>
      <c r="N132" s="170"/>
      <c r="O132" s="26"/>
    </row>
    <row r="133" spans="3:15" s="16" customFormat="1" x14ac:dyDescent="0.25">
      <c r="C133" s="26"/>
      <c r="D133" s="170"/>
      <c r="E133" s="170"/>
      <c r="F133" s="170"/>
      <c r="G133" s="26"/>
      <c r="H133" s="170"/>
      <c r="I133" s="26"/>
      <c r="J133" s="170"/>
      <c r="K133" s="26"/>
      <c r="L133" s="170"/>
      <c r="M133" s="310"/>
      <c r="N133" s="170"/>
      <c r="O133" s="26"/>
    </row>
    <row r="134" spans="3:15" s="16" customFormat="1" x14ac:dyDescent="0.25">
      <c r="C134" s="26"/>
      <c r="D134" s="170"/>
      <c r="E134" s="170"/>
      <c r="F134" s="170"/>
      <c r="G134" s="26"/>
      <c r="H134" s="170"/>
      <c r="I134" s="26"/>
      <c r="J134" s="170"/>
      <c r="K134" s="26"/>
      <c r="L134" s="170"/>
      <c r="M134" s="310"/>
      <c r="N134" s="170"/>
      <c r="O134" s="26"/>
    </row>
    <row r="135" spans="3:15" s="16" customFormat="1" x14ac:dyDescent="0.25">
      <c r="C135" s="26"/>
      <c r="D135" s="170"/>
      <c r="E135" s="170"/>
      <c r="F135" s="170"/>
      <c r="G135" s="26"/>
      <c r="H135" s="170"/>
      <c r="I135" s="26"/>
      <c r="J135" s="170"/>
      <c r="K135" s="26"/>
      <c r="L135" s="170"/>
      <c r="M135" s="310"/>
      <c r="N135" s="170"/>
      <c r="O135" s="26"/>
    </row>
    <row r="136" spans="3:15" s="16" customFormat="1" x14ac:dyDescent="0.25">
      <c r="C136" s="26"/>
      <c r="D136" s="170"/>
      <c r="E136" s="170"/>
      <c r="F136" s="170"/>
      <c r="G136" s="26"/>
      <c r="H136" s="170"/>
      <c r="I136" s="26"/>
      <c r="J136" s="170"/>
      <c r="K136" s="26"/>
      <c r="L136" s="170"/>
      <c r="M136" s="310"/>
      <c r="N136" s="170"/>
      <c r="O136" s="26"/>
    </row>
    <row r="137" spans="3:15" s="16" customFormat="1" x14ac:dyDescent="0.25">
      <c r="C137" s="26"/>
      <c r="D137" s="170"/>
      <c r="E137" s="170"/>
      <c r="F137" s="170"/>
      <c r="G137" s="26"/>
      <c r="H137" s="170"/>
      <c r="I137" s="26"/>
      <c r="J137" s="170"/>
      <c r="K137" s="26"/>
      <c r="L137" s="170"/>
      <c r="M137" s="310"/>
      <c r="N137" s="170"/>
      <c r="O137" s="26"/>
    </row>
    <row r="138" spans="3:15" s="16" customFormat="1" x14ac:dyDescent="0.25">
      <c r="C138" s="26"/>
      <c r="D138" s="170"/>
      <c r="E138" s="170"/>
      <c r="F138" s="170"/>
      <c r="G138" s="26"/>
      <c r="H138" s="170"/>
      <c r="I138" s="26"/>
      <c r="J138" s="170"/>
      <c r="K138" s="26"/>
      <c r="L138" s="170"/>
      <c r="M138" s="310"/>
      <c r="N138" s="170"/>
      <c r="O138" s="26"/>
    </row>
    <row r="139" spans="3:15" s="16" customFormat="1" x14ac:dyDescent="0.25">
      <c r="C139" s="26"/>
      <c r="D139" s="170"/>
      <c r="E139" s="170"/>
      <c r="F139" s="170"/>
      <c r="G139" s="26"/>
      <c r="H139" s="170"/>
      <c r="I139" s="26"/>
      <c r="J139" s="170"/>
      <c r="K139" s="26"/>
      <c r="L139" s="170"/>
      <c r="M139" s="310"/>
      <c r="N139" s="170"/>
      <c r="O139" s="26"/>
    </row>
    <row r="140" spans="3:15" s="16" customFormat="1" x14ac:dyDescent="0.25">
      <c r="C140" s="26"/>
      <c r="D140" s="170"/>
      <c r="E140" s="170"/>
      <c r="F140" s="170"/>
      <c r="G140" s="26"/>
      <c r="H140" s="170"/>
      <c r="I140" s="26"/>
      <c r="J140" s="170"/>
      <c r="K140" s="26"/>
      <c r="L140" s="170"/>
      <c r="M140" s="310"/>
      <c r="N140" s="170"/>
      <c r="O140" s="26"/>
    </row>
    <row r="141" spans="3:15" s="16" customFormat="1" x14ac:dyDescent="0.25">
      <c r="C141" s="26"/>
      <c r="D141" s="170"/>
      <c r="E141" s="170"/>
      <c r="F141" s="170"/>
      <c r="G141" s="26"/>
      <c r="H141" s="170"/>
      <c r="I141" s="26"/>
      <c r="J141" s="170"/>
      <c r="K141" s="26"/>
      <c r="L141" s="170"/>
      <c r="M141" s="310"/>
      <c r="N141" s="170"/>
      <c r="O141" s="26"/>
    </row>
    <row r="142" spans="3:15" s="16" customFormat="1" x14ac:dyDescent="0.25">
      <c r="C142" s="26"/>
      <c r="D142" s="170"/>
      <c r="E142" s="170"/>
      <c r="F142" s="170"/>
      <c r="G142" s="26"/>
      <c r="H142" s="170"/>
      <c r="I142" s="26"/>
      <c r="J142" s="170"/>
      <c r="K142" s="26"/>
      <c r="L142" s="170"/>
      <c r="M142" s="310"/>
      <c r="N142" s="170"/>
      <c r="O142" s="26"/>
    </row>
    <row r="143" spans="3:15" s="16" customFormat="1" x14ac:dyDescent="0.25">
      <c r="C143" s="26"/>
      <c r="D143" s="170"/>
      <c r="E143" s="170"/>
      <c r="F143" s="170"/>
      <c r="G143" s="26"/>
      <c r="H143" s="170"/>
      <c r="I143" s="26"/>
      <c r="J143" s="170"/>
      <c r="K143" s="26"/>
      <c r="L143" s="170"/>
      <c r="M143" s="310"/>
      <c r="N143" s="170"/>
      <c r="O143" s="26"/>
    </row>
    <row r="144" spans="3:15" s="16" customFormat="1" x14ac:dyDescent="0.25">
      <c r="C144" s="26"/>
      <c r="D144" s="170"/>
      <c r="E144" s="170"/>
      <c r="F144" s="170"/>
      <c r="G144" s="26"/>
      <c r="H144" s="170"/>
      <c r="I144" s="26"/>
      <c r="J144" s="170"/>
      <c r="K144" s="26"/>
      <c r="L144" s="170"/>
      <c r="M144" s="310"/>
      <c r="N144" s="170"/>
      <c r="O144" s="26"/>
    </row>
    <row r="145" spans="3:15" s="16" customFormat="1" x14ac:dyDescent="0.25">
      <c r="C145" s="26"/>
      <c r="D145" s="170"/>
      <c r="E145" s="170"/>
      <c r="F145" s="170"/>
      <c r="G145" s="26"/>
      <c r="H145" s="170"/>
      <c r="I145" s="26"/>
      <c r="J145" s="170"/>
      <c r="K145" s="26"/>
      <c r="L145" s="170"/>
      <c r="M145" s="310"/>
      <c r="N145" s="170"/>
      <c r="O145" s="26"/>
    </row>
    <row r="146" spans="3:15" s="16" customFormat="1" x14ac:dyDescent="0.25">
      <c r="C146" s="26"/>
      <c r="D146" s="170"/>
      <c r="E146" s="170"/>
      <c r="F146" s="170"/>
      <c r="G146" s="26"/>
      <c r="H146" s="170"/>
      <c r="I146" s="26"/>
      <c r="J146" s="170"/>
      <c r="K146" s="26"/>
      <c r="L146" s="170"/>
      <c r="M146" s="310"/>
      <c r="N146" s="170"/>
      <c r="O146" s="26"/>
    </row>
    <row r="147" spans="3:15" s="16" customFormat="1" x14ac:dyDescent="0.25">
      <c r="C147" s="26"/>
      <c r="D147" s="170"/>
      <c r="E147" s="170"/>
      <c r="F147" s="170"/>
      <c r="G147" s="26"/>
      <c r="H147" s="170"/>
      <c r="I147" s="26"/>
      <c r="J147" s="170"/>
      <c r="K147" s="26"/>
      <c r="L147" s="170"/>
      <c r="M147" s="310"/>
      <c r="N147" s="170"/>
      <c r="O147" s="26"/>
    </row>
    <row r="148" spans="3:15" s="16" customFormat="1" x14ac:dyDescent="0.25">
      <c r="C148" s="26"/>
      <c r="D148" s="170"/>
      <c r="E148" s="170"/>
      <c r="F148" s="170"/>
      <c r="G148" s="26"/>
      <c r="H148" s="170"/>
      <c r="I148" s="26"/>
      <c r="J148" s="170"/>
      <c r="K148" s="26"/>
      <c r="L148" s="170"/>
      <c r="M148" s="310"/>
      <c r="N148" s="170"/>
      <c r="O148" s="26"/>
    </row>
    <row r="149" spans="3:15" s="16" customFormat="1" x14ac:dyDescent="0.25">
      <c r="C149" s="26"/>
      <c r="D149" s="170"/>
      <c r="E149" s="170"/>
      <c r="F149" s="170"/>
      <c r="G149" s="26"/>
      <c r="H149" s="170"/>
      <c r="I149" s="26"/>
      <c r="J149" s="170"/>
      <c r="K149" s="26"/>
      <c r="L149" s="170"/>
      <c r="M149" s="310"/>
      <c r="N149" s="170"/>
      <c r="O149" s="26"/>
    </row>
    <row r="150" spans="3:15" s="16" customFormat="1" x14ac:dyDescent="0.25">
      <c r="C150" s="26"/>
      <c r="D150" s="170"/>
      <c r="E150" s="170"/>
      <c r="F150" s="170"/>
      <c r="G150" s="26"/>
      <c r="H150" s="170"/>
      <c r="I150" s="26"/>
      <c r="J150" s="170"/>
      <c r="K150" s="26"/>
      <c r="L150" s="170"/>
      <c r="M150" s="310"/>
      <c r="N150" s="170"/>
      <c r="O150" s="26"/>
    </row>
    <row r="151" spans="3:15" s="16" customFormat="1" x14ac:dyDescent="0.25">
      <c r="C151" s="26"/>
      <c r="D151" s="170"/>
      <c r="E151" s="170"/>
      <c r="F151" s="170"/>
      <c r="G151" s="26"/>
      <c r="H151" s="170"/>
      <c r="I151" s="26"/>
      <c r="J151" s="170"/>
      <c r="K151" s="26"/>
      <c r="L151" s="170"/>
      <c r="M151" s="310"/>
      <c r="N151" s="170"/>
      <c r="O151" s="26"/>
    </row>
    <row r="152" spans="3:15" s="16" customFormat="1" x14ac:dyDescent="0.25">
      <c r="C152" s="26"/>
      <c r="D152" s="170"/>
      <c r="E152" s="170"/>
      <c r="F152" s="170"/>
      <c r="G152" s="26"/>
      <c r="H152" s="170"/>
      <c r="I152" s="26"/>
      <c r="J152" s="170"/>
      <c r="K152" s="26"/>
      <c r="L152" s="170"/>
      <c r="M152" s="310"/>
      <c r="N152" s="170"/>
      <c r="O152" s="26"/>
    </row>
    <row r="153" spans="3:15" s="16" customFormat="1" x14ac:dyDescent="0.25">
      <c r="C153" s="26"/>
      <c r="D153" s="170"/>
      <c r="E153" s="170"/>
      <c r="F153" s="170"/>
      <c r="G153" s="26"/>
      <c r="H153" s="170"/>
      <c r="I153" s="26"/>
      <c r="J153" s="170"/>
      <c r="K153" s="26"/>
      <c r="L153" s="170"/>
      <c r="M153" s="310"/>
      <c r="N153" s="170"/>
      <c r="O153" s="26"/>
    </row>
    <row r="154" spans="3:15" s="16" customFormat="1" x14ac:dyDescent="0.25">
      <c r="C154" s="26"/>
      <c r="D154" s="170"/>
      <c r="E154" s="170"/>
      <c r="F154" s="170"/>
      <c r="G154" s="26"/>
      <c r="H154" s="170"/>
      <c r="I154" s="26"/>
      <c r="J154" s="170"/>
      <c r="K154" s="26"/>
      <c r="L154" s="170"/>
      <c r="M154" s="310"/>
      <c r="N154" s="170"/>
      <c r="O154" s="26"/>
    </row>
    <row r="155" spans="3:15" s="16" customFormat="1" x14ac:dyDescent="0.25">
      <c r="C155" s="26"/>
      <c r="D155" s="170"/>
      <c r="E155" s="170"/>
      <c r="F155" s="170"/>
      <c r="G155" s="26"/>
      <c r="H155" s="170"/>
      <c r="I155" s="26"/>
      <c r="J155" s="170"/>
      <c r="K155" s="26"/>
      <c r="L155" s="170"/>
      <c r="M155" s="310"/>
      <c r="N155" s="170"/>
      <c r="O155" s="26"/>
    </row>
    <row r="156" spans="3:15" s="16" customFormat="1" x14ac:dyDescent="0.25">
      <c r="C156" s="26"/>
      <c r="D156" s="170"/>
      <c r="E156" s="170"/>
      <c r="F156" s="170"/>
      <c r="G156" s="26"/>
      <c r="H156" s="170"/>
      <c r="I156" s="26"/>
      <c r="J156" s="170"/>
      <c r="K156" s="26"/>
      <c r="L156" s="170"/>
      <c r="M156" s="310"/>
      <c r="N156" s="170"/>
      <c r="O156" s="26"/>
    </row>
    <row r="157" spans="3:15" s="16" customFormat="1" x14ac:dyDescent="0.25">
      <c r="C157" s="26"/>
      <c r="D157" s="170"/>
      <c r="E157" s="170"/>
      <c r="F157" s="170"/>
      <c r="G157" s="26"/>
      <c r="H157" s="170"/>
      <c r="I157" s="26"/>
      <c r="J157" s="170"/>
      <c r="K157" s="26"/>
      <c r="L157" s="170"/>
      <c r="M157" s="310"/>
      <c r="N157" s="170"/>
      <c r="O157" s="26"/>
    </row>
    <row r="158" spans="3:15" s="16" customFormat="1" x14ac:dyDescent="0.25">
      <c r="C158" s="26"/>
      <c r="D158" s="170"/>
      <c r="E158" s="170"/>
      <c r="F158" s="170"/>
      <c r="G158" s="26"/>
      <c r="H158" s="170"/>
      <c r="I158" s="26"/>
      <c r="J158" s="170"/>
      <c r="K158" s="26"/>
      <c r="L158" s="170"/>
      <c r="M158" s="310"/>
      <c r="N158" s="170"/>
      <c r="O158" s="26"/>
    </row>
    <row r="159" spans="3:15" s="16" customFormat="1" x14ac:dyDescent="0.25">
      <c r="C159" s="26"/>
      <c r="D159" s="170"/>
      <c r="E159" s="170"/>
      <c r="F159" s="170"/>
      <c r="G159" s="26"/>
      <c r="H159" s="170"/>
      <c r="I159" s="26"/>
      <c r="J159" s="170"/>
      <c r="K159" s="26"/>
      <c r="L159" s="170"/>
      <c r="M159" s="310"/>
      <c r="N159" s="170"/>
      <c r="O159" s="26"/>
    </row>
    <row r="160" spans="3:15" s="16" customFormat="1" x14ac:dyDescent="0.25">
      <c r="C160" s="26"/>
      <c r="D160" s="170"/>
      <c r="E160" s="170"/>
      <c r="F160" s="170"/>
      <c r="G160" s="26"/>
      <c r="H160" s="170"/>
      <c r="I160" s="26"/>
      <c r="J160" s="170"/>
      <c r="K160" s="26"/>
      <c r="L160" s="170"/>
      <c r="M160" s="310"/>
      <c r="N160" s="170"/>
      <c r="O160" s="26"/>
    </row>
    <row r="161" spans="3:15" s="16" customFormat="1" x14ac:dyDescent="0.25">
      <c r="C161" s="26"/>
      <c r="D161" s="170"/>
      <c r="E161" s="170"/>
      <c r="F161" s="170"/>
      <c r="G161" s="26"/>
      <c r="H161" s="170"/>
      <c r="I161" s="26"/>
      <c r="J161" s="170"/>
      <c r="K161" s="26"/>
      <c r="L161" s="170"/>
      <c r="M161" s="310"/>
      <c r="N161" s="170"/>
      <c r="O161" s="26"/>
    </row>
    <row r="162" spans="3:15" s="16" customFormat="1" x14ac:dyDescent="0.25">
      <c r="C162" s="26"/>
      <c r="D162" s="170"/>
      <c r="E162" s="170"/>
      <c r="F162" s="170"/>
      <c r="G162" s="26"/>
      <c r="H162" s="170"/>
      <c r="I162" s="26"/>
      <c r="J162" s="170"/>
      <c r="K162" s="26"/>
      <c r="L162" s="170"/>
      <c r="M162" s="310"/>
      <c r="N162" s="170"/>
      <c r="O162" s="26"/>
    </row>
    <row r="163" spans="3:15" s="16" customFormat="1" x14ac:dyDescent="0.25">
      <c r="C163" s="26"/>
      <c r="D163" s="170"/>
      <c r="E163" s="170"/>
      <c r="F163" s="170"/>
      <c r="G163" s="26"/>
      <c r="H163" s="170"/>
      <c r="I163" s="26"/>
      <c r="J163" s="170"/>
      <c r="K163" s="26"/>
      <c r="L163" s="170"/>
      <c r="M163" s="310"/>
      <c r="N163" s="170"/>
      <c r="O163" s="26"/>
    </row>
    <row r="164" spans="3:15" s="16" customFormat="1" x14ac:dyDescent="0.25">
      <c r="C164" s="26"/>
      <c r="D164" s="170"/>
      <c r="E164" s="170"/>
      <c r="F164" s="170"/>
      <c r="G164" s="26"/>
      <c r="H164" s="170"/>
      <c r="I164" s="26"/>
      <c r="J164" s="170"/>
      <c r="K164" s="26"/>
      <c r="L164" s="170"/>
      <c r="M164" s="310"/>
      <c r="N164" s="170"/>
      <c r="O164" s="26"/>
    </row>
    <row r="165" spans="3:15" s="16" customFormat="1" x14ac:dyDescent="0.25">
      <c r="C165" s="26"/>
      <c r="D165" s="170"/>
      <c r="E165" s="170"/>
      <c r="F165" s="170"/>
      <c r="G165" s="26"/>
      <c r="H165" s="170"/>
      <c r="I165" s="26"/>
      <c r="J165" s="170"/>
      <c r="K165" s="26"/>
      <c r="L165" s="170"/>
      <c r="M165" s="310"/>
      <c r="N165" s="170"/>
      <c r="O165" s="26"/>
    </row>
    <row r="166" spans="3:15" s="16" customFormat="1" x14ac:dyDescent="0.25">
      <c r="C166" s="26"/>
      <c r="D166" s="170"/>
      <c r="E166" s="170"/>
      <c r="F166" s="170"/>
      <c r="G166" s="26"/>
      <c r="H166" s="170"/>
      <c r="I166" s="26"/>
      <c r="J166" s="170"/>
      <c r="K166" s="26"/>
      <c r="L166" s="170"/>
      <c r="M166" s="310"/>
      <c r="N166" s="170"/>
      <c r="O166" s="26"/>
    </row>
    <row r="167" spans="3:15" s="16" customFormat="1" x14ac:dyDescent="0.25">
      <c r="C167" s="26"/>
      <c r="D167" s="170"/>
      <c r="E167" s="170"/>
      <c r="F167" s="170"/>
      <c r="G167" s="26"/>
      <c r="H167" s="170"/>
      <c r="I167" s="26"/>
      <c r="J167" s="170"/>
      <c r="K167" s="26"/>
      <c r="L167" s="170"/>
      <c r="M167" s="310"/>
      <c r="N167" s="170"/>
      <c r="O167" s="26"/>
    </row>
    <row r="168" spans="3:15" s="16" customFormat="1" x14ac:dyDescent="0.25">
      <c r="C168" s="26"/>
      <c r="D168" s="170"/>
      <c r="E168" s="170"/>
      <c r="F168" s="170"/>
      <c r="G168" s="26"/>
      <c r="H168" s="170"/>
      <c r="I168" s="26"/>
      <c r="J168" s="170"/>
      <c r="K168" s="26"/>
      <c r="L168" s="170"/>
      <c r="M168" s="310"/>
      <c r="N168" s="170"/>
      <c r="O168" s="26"/>
    </row>
    <row r="169" spans="3:15" s="16" customFormat="1" x14ac:dyDescent="0.25">
      <c r="C169" s="26"/>
      <c r="D169" s="170"/>
      <c r="E169" s="170"/>
      <c r="F169" s="170"/>
      <c r="G169" s="26"/>
      <c r="H169" s="170"/>
      <c r="I169" s="26"/>
      <c r="J169" s="170"/>
      <c r="K169" s="26"/>
      <c r="L169" s="170"/>
      <c r="M169" s="310"/>
      <c r="N169" s="170"/>
      <c r="O169" s="26"/>
    </row>
    <row r="170" spans="3:15" s="16" customFormat="1" x14ac:dyDescent="0.25">
      <c r="C170" s="26"/>
      <c r="D170" s="170"/>
      <c r="E170" s="170"/>
      <c r="F170" s="170"/>
      <c r="G170" s="26"/>
      <c r="H170" s="170"/>
      <c r="I170" s="26"/>
      <c r="J170" s="170"/>
      <c r="K170" s="26"/>
      <c r="L170" s="170"/>
      <c r="M170" s="310"/>
      <c r="N170" s="170"/>
      <c r="O170" s="26"/>
    </row>
    <row r="171" spans="3:15" s="16" customFormat="1" x14ac:dyDescent="0.25">
      <c r="C171" s="26"/>
      <c r="D171" s="170"/>
      <c r="E171" s="170"/>
      <c r="F171" s="170"/>
      <c r="G171" s="26"/>
      <c r="H171" s="170"/>
      <c r="I171" s="26"/>
      <c r="J171" s="170"/>
      <c r="K171" s="26"/>
      <c r="L171" s="170"/>
      <c r="M171" s="310"/>
      <c r="N171" s="170"/>
      <c r="O171" s="26"/>
    </row>
    <row r="172" spans="3:15" s="16" customFormat="1" x14ac:dyDescent="0.25">
      <c r="C172" s="26"/>
      <c r="D172" s="170"/>
      <c r="E172" s="170"/>
      <c r="F172" s="170"/>
      <c r="G172" s="26"/>
      <c r="H172" s="170"/>
      <c r="I172" s="26"/>
      <c r="J172" s="170"/>
      <c r="K172" s="26"/>
      <c r="L172" s="170"/>
      <c r="M172" s="310"/>
      <c r="N172" s="170"/>
      <c r="O172" s="26"/>
    </row>
    <row r="173" spans="3:15" s="16" customFormat="1" x14ac:dyDescent="0.25">
      <c r="C173" s="26"/>
      <c r="D173" s="170"/>
      <c r="E173" s="170"/>
      <c r="F173" s="170"/>
      <c r="G173" s="26"/>
      <c r="H173" s="170"/>
      <c r="I173" s="26"/>
      <c r="J173" s="170"/>
      <c r="K173" s="26"/>
      <c r="L173" s="170"/>
      <c r="M173" s="310"/>
      <c r="N173" s="170"/>
      <c r="O173" s="26"/>
    </row>
    <row r="174" spans="3:15" s="16" customFormat="1" x14ac:dyDescent="0.25">
      <c r="C174" s="26"/>
      <c r="D174" s="170"/>
      <c r="E174" s="170"/>
      <c r="F174" s="170"/>
      <c r="G174" s="26"/>
      <c r="H174" s="170"/>
      <c r="I174" s="26"/>
      <c r="J174" s="170"/>
      <c r="K174" s="26"/>
      <c r="L174" s="170"/>
      <c r="M174" s="310"/>
      <c r="N174" s="170"/>
      <c r="O174" s="26"/>
    </row>
    <row r="175" spans="3:15" s="16" customFormat="1" x14ac:dyDescent="0.25">
      <c r="C175" s="26"/>
      <c r="D175" s="170"/>
      <c r="E175" s="170"/>
      <c r="F175" s="170"/>
      <c r="G175" s="26"/>
      <c r="H175" s="170"/>
      <c r="I175" s="26"/>
      <c r="J175" s="170"/>
      <c r="K175" s="26"/>
      <c r="L175" s="170"/>
      <c r="M175" s="310"/>
      <c r="N175" s="170"/>
      <c r="O175" s="26"/>
    </row>
    <row r="176" spans="3:15" s="16" customFormat="1" x14ac:dyDescent="0.25">
      <c r="C176" s="26"/>
      <c r="D176" s="170"/>
      <c r="E176" s="170"/>
      <c r="F176" s="170"/>
      <c r="G176" s="26"/>
      <c r="H176" s="170"/>
      <c r="I176" s="26"/>
      <c r="J176" s="170"/>
      <c r="K176" s="26"/>
      <c r="L176" s="170"/>
      <c r="M176" s="310"/>
      <c r="N176" s="170"/>
      <c r="O176" s="26"/>
    </row>
    <row r="177" spans="3:15" s="16" customFormat="1" x14ac:dyDescent="0.25">
      <c r="C177" s="26"/>
      <c r="D177" s="170"/>
      <c r="E177" s="170"/>
      <c r="F177" s="170"/>
      <c r="G177" s="26"/>
      <c r="H177" s="170"/>
      <c r="I177" s="26"/>
      <c r="J177" s="170"/>
      <c r="K177" s="26"/>
      <c r="L177" s="170"/>
      <c r="M177" s="310"/>
      <c r="N177" s="170"/>
      <c r="O177" s="26"/>
    </row>
    <row r="178" spans="3:15" s="16" customFormat="1" x14ac:dyDescent="0.25">
      <c r="C178" s="26"/>
      <c r="D178" s="170"/>
      <c r="E178" s="170"/>
      <c r="F178" s="170"/>
      <c r="G178" s="26"/>
      <c r="H178" s="170"/>
      <c r="I178" s="26"/>
      <c r="J178" s="170"/>
      <c r="K178" s="26"/>
      <c r="L178" s="170"/>
      <c r="M178" s="310"/>
      <c r="N178" s="170"/>
      <c r="O178" s="26"/>
    </row>
    <row r="179" spans="3:15" s="16" customFormat="1" x14ac:dyDescent="0.25">
      <c r="C179" s="26"/>
      <c r="D179" s="170"/>
      <c r="E179" s="170"/>
      <c r="F179" s="170"/>
      <c r="G179" s="26"/>
      <c r="H179" s="170"/>
      <c r="I179" s="26"/>
      <c r="J179" s="170"/>
      <c r="K179" s="26"/>
      <c r="L179" s="170"/>
      <c r="M179" s="310"/>
      <c r="N179" s="170"/>
      <c r="O179" s="26"/>
    </row>
    <row r="180" spans="3:15" s="16" customFormat="1" x14ac:dyDescent="0.25">
      <c r="C180" s="26"/>
      <c r="D180" s="170"/>
      <c r="E180" s="170"/>
      <c r="F180" s="170"/>
      <c r="G180" s="26"/>
      <c r="H180" s="170"/>
      <c r="I180" s="26"/>
      <c r="J180" s="170"/>
      <c r="K180" s="26"/>
      <c r="L180" s="170"/>
      <c r="M180" s="310"/>
      <c r="N180" s="170"/>
      <c r="O180" s="26"/>
    </row>
    <row r="181" spans="3:15" s="16" customFormat="1" x14ac:dyDescent="0.25">
      <c r="C181" s="26"/>
      <c r="D181" s="170"/>
      <c r="E181" s="170"/>
      <c r="F181" s="170"/>
      <c r="G181" s="26"/>
      <c r="H181" s="170"/>
      <c r="I181" s="26"/>
      <c r="J181" s="170"/>
      <c r="K181" s="26"/>
      <c r="L181" s="170"/>
      <c r="M181" s="310"/>
      <c r="N181" s="170"/>
      <c r="O181" s="26"/>
    </row>
    <row r="182" spans="3:15" s="16" customFormat="1" x14ac:dyDescent="0.25">
      <c r="C182" s="26"/>
      <c r="D182" s="170"/>
      <c r="E182" s="170"/>
      <c r="F182" s="170"/>
      <c r="G182" s="26"/>
      <c r="H182" s="170"/>
      <c r="I182" s="26"/>
      <c r="J182" s="170"/>
      <c r="K182" s="26"/>
      <c r="L182" s="170"/>
      <c r="M182" s="310"/>
      <c r="N182" s="170"/>
      <c r="O182" s="26"/>
    </row>
    <row r="183" spans="3:15" s="16" customFormat="1" x14ac:dyDescent="0.25">
      <c r="C183" s="26"/>
      <c r="D183" s="170"/>
      <c r="E183" s="170"/>
      <c r="F183" s="170"/>
      <c r="G183" s="26"/>
      <c r="H183" s="170"/>
      <c r="I183" s="26"/>
      <c r="J183" s="170"/>
      <c r="K183" s="26"/>
      <c r="L183" s="170"/>
      <c r="M183" s="310"/>
      <c r="N183" s="170"/>
      <c r="O183" s="26"/>
    </row>
    <row r="184" spans="3:15" s="16" customFormat="1" x14ac:dyDescent="0.25">
      <c r="C184" s="26"/>
      <c r="D184" s="170"/>
      <c r="E184" s="170"/>
      <c r="F184" s="170"/>
      <c r="G184" s="26"/>
      <c r="H184" s="170"/>
      <c r="I184" s="26"/>
      <c r="J184" s="170"/>
      <c r="K184" s="26"/>
      <c r="L184" s="170"/>
      <c r="M184" s="310"/>
      <c r="N184" s="170"/>
      <c r="O184" s="26"/>
    </row>
    <row r="185" spans="3:15" s="16" customFormat="1" x14ac:dyDescent="0.25">
      <c r="C185" s="26"/>
      <c r="D185" s="170"/>
      <c r="E185" s="170"/>
      <c r="F185" s="170"/>
      <c r="G185" s="26"/>
      <c r="H185" s="170"/>
      <c r="I185" s="26"/>
      <c r="J185" s="170"/>
      <c r="K185" s="26"/>
      <c r="L185" s="170"/>
      <c r="M185" s="310"/>
      <c r="N185" s="170"/>
      <c r="O185" s="26"/>
    </row>
    <row r="186" spans="3:15" s="16" customFormat="1" x14ac:dyDescent="0.25">
      <c r="C186" s="26"/>
      <c r="D186" s="170"/>
      <c r="E186" s="170"/>
      <c r="F186" s="170"/>
      <c r="G186" s="26"/>
      <c r="H186" s="170"/>
      <c r="I186" s="26"/>
      <c r="J186" s="170"/>
      <c r="K186" s="26"/>
      <c r="L186" s="170"/>
      <c r="M186" s="310"/>
      <c r="N186" s="170"/>
      <c r="O186" s="26"/>
    </row>
    <row r="187" spans="3:15" s="16" customFormat="1" x14ac:dyDescent="0.25">
      <c r="C187" s="26"/>
      <c r="D187" s="170"/>
      <c r="E187" s="170"/>
      <c r="F187" s="170"/>
      <c r="G187" s="26"/>
      <c r="H187" s="170"/>
      <c r="I187" s="26"/>
      <c r="J187" s="170"/>
      <c r="K187" s="26"/>
      <c r="L187" s="170"/>
      <c r="M187" s="310"/>
      <c r="N187" s="170"/>
      <c r="O187" s="26"/>
    </row>
    <row r="188" spans="3:15" s="16" customFormat="1" x14ac:dyDescent="0.25">
      <c r="C188" s="26"/>
      <c r="D188" s="170"/>
      <c r="E188" s="170"/>
      <c r="F188" s="170"/>
      <c r="G188" s="26"/>
      <c r="H188" s="170"/>
      <c r="I188" s="26"/>
      <c r="J188" s="170"/>
      <c r="K188" s="26"/>
      <c r="L188" s="170"/>
      <c r="M188" s="310"/>
      <c r="N188" s="170"/>
      <c r="O188" s="26"/>
    </row>
    <row r="189" spans="3:15" s="16" customFormat="1" x14ac:dyDescent="0.25">
      <c r="C189" s="26"/>
      <c r="D189" s="170"/>
      <c r="E189" s="170"/>
      <c r="F189" s="170"/>
      <c r="G189" s="26"/>
      <c r="H189" s="170"/>
      <c r="I189" s="26"/>
      <c r="J189" s="170"/>
      <c r="K189" s="26"/>
      <c r="L189" s="170"/>
      <c r="M189" s="310"/>
      <c r="N189" s="170"/>
      <c r="O189" s="26"/>
    </row>
    <row r="190" spans="3:15" s="16" customFormat="1" x14ac:dyDescent="0.25">
      <c r="C190" s="26"/>
      <c r="D190" s="170"/>
      <c r="E190" s="170"/>
      <c r="F190" s="170"/>
      <c r="G190" s="26"/>
      <c r="H190" s="170"/>
      <c r="I190" s="26"/>
      <c r="J190" s="170"/>
      <c r="K190" s="26"/>
      <c r="L190" s="170"/>
      <c r="M190" s="310"/>
      <c r="N190" s="170"/>
      <c r="O190" s="26"/>
    </row>
    <row r="191" spans="3:15" s="16" customFormat="1" x14ac:dyDescent="0.25">
      <c r="C191" s="26"/>
      <c r="D191" s="170"/>
      <c r="E191" s="170"/>
      <c r="F191" s="170"/>
      <c r="G191" s="26"/>
      <c r="H191" s="170"/>
      <c r="I191" s="26"/>
      <c r="J191" s="170"/>
      <c r="K191" s="26"/>
      <c r="L191" s="170"/>
      <c r="M191" s="310"/>
      <c r="N191" s="170"/>
      <c r="O191" s="26"/>
    </row>
    <row r="192" spans="3:15" s="16" customFormat="1" x14ac:dyDescent="0.25">
      <c r="C192" s="26"/>
      <c r="D192" s="170"/>
      <c r="E192" s="170"/>
      <c r="F192" s="170"/>
      <c r="G192" s="26"/>
      <c r="H192" s="170"/>
      <c r="I192" s="26"/>
      <c r="J192" s="170"/>
      <c r="K192" s="26"/>
      <c r="L192" s="170"/>
      <c r="M192" s="310"/>
      <c r="N192" s="170"/>
      <c r="O192" s="26"/>
    </row>
    <row r="193" spans="3:15" s="16" customFormat="1" x14ac:dyDescent="0.25">
      <c r="C193" s="26"/>
      <c r="D193" s="170"/>
      <c r="E193" s="170"/>
      <c r="F193" s="170"/>
      <c r="G193" s="26"/>
      <c r="H193" s="170"/>
      <c r="I193" s="26"/>
      <c r="J193" s="170"/>
      <c r="K193" s="26"/>
      <c r="L193" s="170"/>
      <c r="M193" s="310"/>
      <c r="N193" s="170"/>
      <c r="O193" s="26"/>
    </row>
    <row r="194" spans="3:15" s="16" customFormat="1" x14ac:dyDescent="0.25">
      <c r="C194" s="26"/>
      <c r="D194" s="170"/>
      <c r="E194" s="170"/>
      <c r="F194" s="170"/>
      <c r="G194" s="26"/>
      <c r="H194" s="170"/>
      <c r="I194" s="26"/>
      <c r="J194" s="170"/>
      <c r="K194" s="26"/>
      <c r="L194" s="170"/>
      <c r="M194" s="310"/>
      <c r="N194" s="170"/>
      <c r="O194" s="26"/>
    </row>
    <row r="195" spans="3:15" s="16" customFormat="1" x14ac:dyDescent="0.25">
      <c r="C195" s="26"/>
      <c r="D195" s="170"/>
      <c r="E195" s="170"/>
      <c r="F195" s="170"/>
      <c r="G195" s="26"/>
      <c r="H195" s="170"/>
      <c r="I195" s="26"/>
      <c r="J195" s="170"/>
      <c r="K195" s="26"/>
      <c r="L195" s="170"/>
      <c r="M195" s="310"/>
      <c r="N195" s="170"/>
      <c r="O195" s="26"/>
    </row>
    <row r="196" spans="3:15" s="16" customFormat="1" x14ac:dyDescent="0.25">
      <c r="C196" s="26"/>
      <c r="D196" s="170"/>
      <c r="E196" s="170"/>
      <c r="F196" s="170"/>
      <c r="G196" s="26"/>
      <c r="H196" s="170"/>
      <c r="I196" s="26"/>
      <c r="J196" s="170"/>
      <c r="K196" s="26"/>
      <c r="L196" s="170"/>
      <c r="M196" s="310"/>
      <c r="N196" s="170"/>
      <c r="O196" s="26"/>
    </row>
    <row r="197" spans="3:15" s="16" customFormat="1" x14ac:dyDescent="0.25">
      <c r="C197" s="26"/>
      <c r="D197" s="170"/>
      <c r="E197" s="170"/>
      <c r="F197" s="170"/>
      <c r="G197" s="26"/>
      <c r="H197" s="170"/>
      <c r="I197" s="26"/>
      <c r="J197" s="170"/>
      <c r="K197" s="26"/>
      <c r="L197" s="170"/>
      <c r="M197" s="310"/>
      <c r="N197" s="170"/>
      <c r="O197" s="26"/>
    </row>
    <row r="198" spans="3:15" s="16" customFormat="1" x14ac:dyDescent="0.25">
      <c r="C198" s="26"/>
      <c r="D198" s="170"/>
      <c r="E198" s="170"/>
      <c r="F198" s="170"/>
      <c r="G198" s="26"/>
      <c r="H198" s="170"/>
      <c r="I198" s="26"/>
      <c r="J198" s="170"/>
      <c r="K198" s="26"/>
      <c r="L198" s="170"/>
      <c r="M198" s="310"/>
      <c r="N198" s="170"/>
      <c r="O198" s="26"/>
    </row>
    <row r="199" spans="3:15" s="16" customFormat="1" x14ac:dyDescent="0.25">
      <c r="C199" s="26"/>
      <c r="D199" s="170"/>
      <c r="E199" s="170"/>
      <c r="F199" s="170"/>
      <c r="G199" s="26"/>
      <c r="H199" s="170"/>
      <c r="I199" s="26"/>
      <c r="J199" s="170"/>
      <c r="K199" s="26"/>
      <c r="L199" s="170"/>
      <c r="M199" s="310"/>
      <c r="N199" s="170"/>
      <c r="O199" s="26"/>
    </row>
    <row r="200" spans="3:15" s="16" customFormat="1" x14ac:dyDescent="0.25">
      <c r="C200" s="26"/>
      <c r="D200" s="170"/>
      <c r="E200" s="170"/>
      <c r="F200" s="170"/>
      <c r="G200" s="26"/>
      <c r="H200" s="170"/>
      <c r="I200" s="26"/>
      <c r="J200" s="170"/>
      <c r="K200" s="26"/>
      <c r="L200" s="170"/>
      <c r="M200" s="310"/>
      <c r="N200" s="170"/>
      <c r="O200" s="26"/>
    </row>
    <row r="201" spans="3:15" s="16" customFormat="1" x14ac:dyDescent="0.25">
      <c r="C201" s="26"/>
      <c r="D201" s="170"/>
      <c r="E201" s="170"/>
      <c r="F201" s="170"/>
      <c r="G201" s="26"/>
      <c r="H201" s="170"/>
      <c r="I201" s="26"/>
      <c r="J201" s="170"/>
      <c r="K201" s="26"/>
      <c r="L201" s="170"/>
      <c r="M201" s="310"/>
      <c r="N201" s="170"/>
      <c r="O201" s="26"/>
    </row>
    <row r="202" spans="3:15" s="16" customFormat="1" x14ac:dyDescent="0.25">
      <c r="C202" s="26"/>
      <c r="D202" s="170"/>
      <c r="E202" s="170"/>
      <c r="F202" s="170"/>
      <c r="G202" s="26"/>
      <c r="H202" s="170"/>
      <c r="I202" s="26"/>
      <c r="J202" s="170"/>
      <c r="K202" s="26"/>
      <c r="L202" s="170"/>
      <c r="M202" s="310"/>
      <c r="N202" s="170"/>
      <c r="O202" s="26"/>
    </row>
    <row r="203" spans="3:15" s="16" customFormat="1" x14ac:dyDescent="0.25">
      <c r="C203" s="26"/>
      <c r="D203" s="170"/>
      <c r="E203" s="170"/>
      <c r="F203" s="170"/>
      <c r="G203" s="26"/>
      <c r="H203" s="170"/>
      <c r="I203" s="26"/>
      <c r="J203" s="170"/>
      <c r="K203" s="26"/>
      <c r="L203" s="170"/>
      <c r="M203" s="310"/>
      <c r="N203" s="170"/>
      <c r="O203" s="26"/>
    </row>
    <row r="204" spans="3:15" s="16" customFormat="1" x14ac:dyDescent="0.25">
      <c r="C204" s="26"/>
      <c r="D204" s="170"/>
      <c r="E204" s="170"/>
      <c r="F204" s="170"/>
      <c r="G204" s="26"/>
      <c r="H204" s="170"/>
      <c r="I204" s="26"/>
      <c r="J204" s="170"/>
      <c r="K204" s="26"/>
      <c r="L204" s="170"/>
      <c r="M204" s="310"/>
      <c r="N204" s="170"/>
      <c r="O204" s="26"/>
    </row>
    <row r="205" spans="3:15" s="16" customFormat="1" x14ac:dyDescent="0.25">
      <c r="C205" s="26"/>
      <c r="D205" s="170"/>
      <c r="E205" s="170"/>
      <c r="F205" s="170"/>
      <c r="G205" s="26"/>
      <c r="H205" s="170"/>
      <c r="I205" s="26"/>
      <c r="J205" s="170"/>
      <c r="K205" s="26"/>
      <c r="L205" s="170"/>
      <c r="M205" s="310"/>
      <c r="N205" s="170"/>
      <c r="O205" s="26"/>
    </row>
    <row r="206" spans="3:15" s="16" customFormat="1" x14ac:dyDescent="0.25">
      <c r="C206" s="26"/>
      <c r="D206" s="170"/>
      <c r="E206" s="170"/>
      <c r="F206" s="170"/>
      <c r="G206" s="26"/>
      <c r="H206" s="170"/>
      <c r="I206" s="26"/>
      <c r="J206" s="170"/>
      <c r="K206" s="26"/>
      <c r="L206" s="170"/>
      <c r="M206" s="310"/>
      <c r="N206" s="170"/>
      <c r="O206" s="26"/>
    </row>
    <row r="207" spans="3:15" s="16" customFormat="1" x14ac:dyDescent="0.25">
      <c r="C207" s="26"/>
      <c r="D207" s="170"/>
      <c r="E207" s="170"/>
      <c r="F207" s="170"/>
      <c r="G207" s="26"/>
      <c r="H207" s="170"/>
      <c r="I207" s="26"/>
      <c r="J207" s="170"/>
      <c r="K207" s="26"/>
      <c r="L207" s="170"/>
      <c r="M207" s="310"/>
      <c r="N207" s="170"/>
      <c r="O207" s="26"/>
    </row>
    <row r="208" spans="3:15" s="16" customFormat="1" x14ac:dyDescent="0.25">
      <c r="C208" s="26"/>
      <c r="D208" s="170"/>
      <c r="E208" s="170"/>
      <c r="F208" s="170"/>
      <c r="G208" s="26"/>
      <c r="H208" s="170"/>
      <c r="I208" s="26"/>
      <c r="J208" s="170"/>
      <c r="K208" s="26"/>
      <c r="L208" s="170"/>
      <c r="M208" s="310"/>
      <c r="N208" s="170"/>
      <c r="O208" s="26"/>
    </row>
    <row r="209" spans="3:15" s="16" customFormat="1" x14ac:dyDescent="0.25">
      <c r="C209" s="26"/>
      <c r="D209" s="170"/>
      <c r="E209" s="170"/>
      <c r="F209" s="170"/>
      <c r="G209" s="26"/>
      <c r="H209" s="170"/>
      <c r="I209" s="26"/>
      <c r="J209" s="170"/>
      <c r="K209" s="26"/>
      <c r="L209" s="170"/>
      <c r="M209" s="310"/>
      <c r="N209" s="170"/>
      <c r="O209" s="26"/>
    </row>
    <row r="210" spans="3:15" s="16" customFormat="1" x14ac:dyDescent="0.25">
      <c r="C210" s="26"/>
      <c r="D210" s="170"/>
      <c r="E210" s="170"/>
      <c r="F210" s="170"/>
      <c r="G210" s="26"/>
      <c r="H210" s="170"/>
      <c r="I210" s="26"/>
      <c r="J210" s="170"/>
      <c r="K210" s="26"/>
      <c r="L210" s="170"/>
      <c r="M210" s="310"/>
      <c r="N210" s="170"/>
      <c r="O210" s="26"/>
    </row>
    <row r="211" spans="3:15" s="16" customFormat="1" x14ac:dyDescent="0.25">
      <c r="C211" s="26"/>
      <c r="D211" s="170"/>
      <c r="E211" s="170"/>
      <c r="F211" s="170"/>
      <c r="G211" s="26"/>
      <c r="H211" s="170"/>
      <c r="I211" s="26"/>
      <c r="J211" s="170"/>
      <c r="K211" s="26"/>
      <c r="L211" s="170"/>
      <c r="M211" s="310"/>
      <c r="N211" s="170"/>
      <c r="O211" s="26"/>
    </row>
    <row r="212" spans="3:15" s="16" customFormat="1" x14ac:dyDescent="0.25">
      <c r="C212" s="26"/>
      <c r="D212" s="170"/>
      <c r="E212" s="170"/>
      <c r="F212" s="170"/>
      <c r="G212" s="26"/>
      <c r="H212" s="170"/>
      <c r="I212" s="26"/>
      <c r="J212" s="170"/>
      <c r="K212" s="26"/>
      <c r="L212" s="170"/>
      <c r="M212" s="310"/>
      <c r="N212" s="170"/>
      <c r="O212" s="26"/>
    </row>
    <row r="213" spans="3:15" s="16" customFormat="1" x14ac:dyDescent="0.25">
      <c r="C213" s="26"/>
      <c r="D213" s="170"/>
      <c r="E213" s="170"/>
      <c r="F213" s="170"/>
      <c r="G213" s="26"/>
      <c r="H213" s="170"/>
      <c r="I213" s="26"/>
      <c r="J213" s="170"/>
      <c r="K213" s="26"/>
      <c r="L213" s="170"/>
      <c r="M213" s="310"/>
      <c r="N213" s="170"/>
      <c r="O213" s="26"/>
    </row>
    <row r="214" spans="3:15" s="16" customFormat="1" x14ac:dyDescent="0.25">
      <c r="C214" s="26"/>
      <c r="D214" s="170"/>
      <c r="E214" s="170"/>
      <c r="F214" s="170"/>
      <c r="G214" s="26"/>
      <c r="H214" s="170"/>
      <c r="I214" s="26"/>
      <c r="J214" s="170"/>
      <c r="K214" s="26"/>
      <c r="L214" s="170"/>
      <c r="M214" s="310"/>
      <c r="N214" s="170"/>
      <c r="O214" s="26"/>
    </row>
    <row r="215" spans="3:15" s="16" customFormat="1" x14ac:dyDescent="0.25">
      <c r="C215" s="26"/>
      <c r="D215" s="170"/>
      <c r="E215" s="170"/>
      <c r="F215" s="170"/>
      <c r="G215" s="26"/>
      <c r="H215" s="170"/>
      <c r="I215" s="26"/>
      <c r="J215" s="170"/>
      <c r="K215" s="26"/>
      <c r="L215" s="170"/>
      <c r="M215" s="310"/>
      <c r="N215" s="170"/>
      <c r="O215" s="26"/>
    </row>
    <row r="216" spans="3:15" s="16" customFormat="1" x14ac:dyDescent="0.25">
      <c r="C216" s="26"/>
      <c r="D216" s="170"/>
      <c r="E216" s="170"/>
      <c r="F216" s="170"/>
      <c r="G216" s="26"/>
      <c r="H216" s="170"/>
      <c r="I216" s="26"/>
      <c r="J216" s="170"/>
      <c r="K216" s="26"/>
      <c r="L216" s="170"/>
      <c r="M216" s="310"/>
      <c r="N216" s="170"/>
      <c r="O216" s="26"/>
    </row>
    <row r="217" spans="3:15" s="16" customFormat="1" x14ac:dyDescent="0.25">
      <c r="C217" s="26"/>
      <c r="D217" s="170"/>
      <c r="E217" s="170"/>
      <c r="F217" s="170"/>
      <c r="G217" s="26"/>
      <c r="H217" s="170"/>
      <c r="I217" s="26"/>
      <c r="J217" s="170"/>
      <c r="K217" s="26"/>
      <c r="L217" s="170"/>
      <c r="M217" s="310"/>
      <c r="N217" s="170"/>
      <c r="O217" s="26"/>
    </row>
    <row r="218" spans="3:15" s="16" customFormat="1" x14ac:dyDescent="0.25">
      <c r="C218" s="26"/>
      <c r="D218" s="170"/>
      <c r="E218" s="170"/>
      <c r="F218" s="170"/>
      <c r="G218" s="26"/>
      <c r="H218" s="170"/>
      <c r="I218" s="26"/>
      <c r="J218" s="170"/>
      <c r="K218" s="26"/>
      <c r="L218" s="170"/>
      <c r="M218" s="310"/>
      <c r="N218" s="170"/>
      <c r="O218" s="26"/>
    </row>
    <row r="219" spans="3:15" s="16" customFormat="1" x14ac:dyDescent="0.25">
      <c r="C219" s="26"/>
      <c r="D219" s="170"/>
      <c r="E219" s="170"/>
      <c r="F219" s="170"/>
      <c r="G219" s="26"/>
      <c r="H219" s="170"/>
      <c r="I219" s="26"/>
      <c r="J219" s="170"/>
      <c r="K219" s="26"/>
      <c r="L219" s="170"/>
      <c r="M219" s="310"/>
      <c r="N219" s="170"/>
      <c r="O219" s="26"/>
    </row>
    <row r="220" spans="3:15" s="16" customFormat="1" x14ac:dyDescent="0.25">
      <c r="C220" s="26"/>
      <c r="D220" s="170"/>
      <c r="E220" s="170"/>
      <c r="F220" s="170"/>
      <c r="G220" s="26"/>
      <c r="H220" s="170"/>
      <c r="I220" s="26"/>
      <c r="J220" s="170"/>
      <c r="K220" s="26"/>
      <c r="L220" s="170"/>
      <c r="M220" s="310"/>
      <c r="N220" s="170"/>
      <c r="O220" s="26"/>
    </row>
    <row r="221" spans="3:15" s="16" customFormat="1" x14ac:dyDescent="0.25">
      <c r="C221" s="26"/>
      <c r="D221" s="170"/>
      <c r="E221" s="170"/>
      <c r="F221" s="170"/>
      <c r="G221" s="26"/>
      <c r="H221" s="170"/>
      <c r="I221" s="26"/>
      <c r="J221" s="170"/>
      <c r="K221" s="26"/>
      <c r="L221" s="170"/>
      <c r="M221" s="310"/>
      <c r="N221" s="170"/>
      <c r="O221" s="26"/>
    </row>
    <row r="222" spans="3:15" s="16" customFormat="1" x14ac:dyDescent="0.25">
      <c r="C222" s="26"/>
      <c r="D222" s="170"/>
      <c r="E222" s="170"/>
      <c r="F222" s="170"/>
      <c r="G222" s="26"/>
      <c r="H222" s="170"/>
      <c r="I222" s="26"/>
      <c r="J222" s="170"/>
      <c r="K222" s="26"/>
      <c r="L222" s="170"/>
      <c r="M222" s="310"/>
      <c r="N222" s="170"/>
      <c r="O222" s="26"/>
    </row>
    <row r="223" spans="3:15" s="16" customFormat="1" x14ac:dyDescent="0.25">
      <c r="C223" s="26"/>
      <c r="D223" s="170"/>
      <c r="E223" s="170"/>
      <c r="F223" s="170"/>
      <c r="G223" s="26"/>
      <c r="H223" s="170"/>
      <c r="I223" s="26"/>
      <c r="J223" s="170"/>
      <c r="K223" s="26"/>
      <c r="L223" s="170"/>
      <c r="M223" s="310"/>
      <c r="N223" s="170"/>
      <c r="O223" s="26"/>
    </row>
    <row r="224" spans="3:15" s="16" customFormat="1" x14ac:dyDescent="0.25">
      <c r="C224" s="26"/>
      <c r="D224" s="170"/>
      <c r="E224" s="170"/>
      <c r="F224" s="170"/>
      <c r="G224" s="26"/>
      <c r="H224" s="170"/>
      <c r="I224" s="26"/>
      <c r="J224" s="170"/>
      <c r="K224" s="26"/>
      <c r="L224" s="170"/>
      <c r="M224" s="310"/>
      <c r="N224" s="170"/>
      <c r="O224" s="26"/>
    </row>
    <row r="225" spans="3:15" s="16" customFormat="1" x14ac:dyDescent="0.25">
      <c r="C225" s="26"/>
      <c r="D225" s="170"/>
      <c r="E225" s="170"/>
      <c r="F225" s="170"/>
      <c r="G225" s="26"/>
      <c r="H225" s="170"/>
      <c r="I225" s="26"/>
      <c r="J225" s="170"/>
      <c r="K225" s="26"/>
      <c r="L225" s="170"/>
      <c r="M225" s="310"/>
      <c r="N225" s="170"/>
      <c r="O225" s="26"/>
    </row>
    <row r="226" spans="3:15" s="16" customFormat="1" x14ac:dyDescent="0.25">
      <c r="C226" s="26"/>
      <c r="D226" s="170"/>
      <c r="E226" s="170"/>
      <c r="F226" s="170"/>
      <c r="G226" s="26"/>
      <c r="H226" s="170"/>
      <c r="I226" s="26"/>
      <c r="J226" s="170"/>
      <c r="K226" s="26"/>
      <c r="L226" s="170"/>
      <c r="M226" s="310"/>
      <c r="N226" s="170"/>
      <c r="O226" s="26"/>
    </row>
    <row r="227" spans="3:15" s="16" customFormat="1" x14ac:dyDescent="0.25">
      <c r="C227" s="26"/>
      <c r="D227" s="170"/>
      <c r="E227" s="170"/>
      <c r="F227" s="170"/>
      <c r="G227" s="26"/>
      <c r="H227" s="170"/>
      <c r="I227" s="26"/>
      <c r="J227" s="170"/>
      <c r="K227" s="26"/>
      <c r="L227" s="170"/>
      <c r="M227" s="310"/>
      <c r="N227" s="170"/>
      <c r="O227" s="26"/>
    </row>
    <row r="228" spans="3:15" s="16" customFormat="1" x14ac:dyDescent="0.25">
      <c r="C228" s="26"/>
      <c r="D228" s="170"/>
      <c r="E228" s="170"/>
      <c r="F228" s="170"/>
      <c r="G228" s="26"/>
      <c r="H228" s="170"/>
      <c r="I228" s="26"/>
      <c r="J228" s="170"/>
      <c r="K228" s="26"/>
      <c r="L228" s="170"/>
      <c r="M228" s="310"/>
      <c r="N228" s="170"/>
      <c r="O228" s="26"/>
    </row>
    <row r="229" spans="3:15" s="16" customFormat="1" x14ac:dyDescent="0.25">
      <c r="C229" s="26"/>
      <c r="D229" s="170"/>
      <c r="E229" s="170"/>
      <c r="F229" s="170"/>
      <c r="G229" s="26"/>
      <c r="H229" s="170"/>
      <c r="I229" s="26"/>
      <c r="J229" s="170"/>
      <c r="K229" s="26"/>
      <c r="L229" s="170"/>
      <c r="M229" s="310"/>
      <c r="N229" s="170"/>
      <c r="O229" s="26"/>
    </row>
    <row r="230" spans="3:15" s="16" customFormat="1" x14ac:dyDescent="0.25">
      <c r="C230" s="26"/>
      <c r="D230" s="170"/>
      <c r="E230" s="170"/>
      <c r="F230" s="170"/>
      <c r="G230" s="26"/>
      <c r="H230" s="170"/>
      <c r="I230" s="26"/>
      <c r="J230" s="170"/>
      <c r="K230" s="26"/>
      <c r="L230" s="170"/>
      <c r="M230" s="310"/>
      <c r="N230" s="170"/>
      <c r="O230" s="26"/>
    </row>
    <row r="231" spans="3:15" s="16" customFormat="1" x14ac:dyDescent="0.25">
      <c r="C231" s="26"/>
      <c r="D231" s="170"/>
      <c r="E231" s="170"/>
      <c r="F231" s="170"/>
      <c r="G231" s="26"/>
      <c r="H231" s="170"/>
      <c r="I231" s="26"/>
      <c r="J231" s="170"/>
      <c r="K231" s="26"/>
      <c r="L231" s="170"/>
      <c r="M231" s="310"/>
      <c r="N231" s="170"/>
      <c r="O231" s="26"/>
    </row>
    <row r="232" spans="3:15" s="16" customFormat="1" x14ac:dyDescent="0.25">
      <c r="C232" s="26"/>
      <c r="D232" s="170"/>
      <c r="E232" s="170"/>
      <c r="F232" s="170"/>
      <c r="G232" s="26"/>
      <c r="H232" s="170"/>
      <c r="I232" s="26"/>
      <c r="J232" s="170"/>
      <c r="K232" s="26"/>
      <c r="L232" s="170"/>
      <c r="M232" s="310"/>
      <c r="N232" s="170"/>
      <c r="O232" s="26"/>
    </row>
    <row r="233" spans="3:15" s="16" customFormat="1" x14ac:dyDescent="0.25">
      <c r="C233" s="26"/>
      <c r="D233" s="170"/>
      <c r="E233" s="170"/>
      <c r="F233" s="170"/>
      <c r="G233" s="26"/>
      <c r="H233" s="170"/>
      <c r="I233" s="26"/>
      <c r="J233" s="170"/>
      <c r="K233" s="26"/>
      <c r="L233" s="170"/>
      <c r="M233" s="310"/>
      <c r="N233" s="170"/>
      <c r="O233" s="26"/>
    </row>
    <row r="234" spans="3:15" s="16" customFormat="1" x14ac:dyDescent="0.25">
      <c r="C234" s="26"/>
      <c r="D234" s="170"/>
      <c r="E234" s="170"/>
      <c r="F234" s="170"/>
      <c r="G234" s="26"/>
      <c r="H234" s="170"/>
      <c r="I234" s="26"/>
      <c r="J234" s="170"/>
      <c r="K234" s="26"/>
      <c r="L234" s="170"/>
      <c r="M234" s="310"/>
      <c r="N234" s="170"/>
      <c r="O234" s="26"/>
    </row>
    <row r="235" spans="3:15" s="16" customFormat="1" x14ac:dyDescent="0.25">
      <c r="C235" s="26"/>
      <c r="D235" s="170"/>
      <c r="E235" s="170"/>
      <c r="F235" s="170"/>
      <c r="G235" s="26"/>
      <c r="H235" s="170"/>
      <c r="I235" s="26"/>
      <c r="J235" s="170"/>
      <c r="K235" s="26"/>
      <c r="L235" s="170"/>
      <c r="M235" s="310"/>
      <c r="N235" s="170"/>
      <c r="O235" s="26"/>
    </row>
    <row r="236" spans="3:15" s="16" customFormat="1" x14ac:dyDescent="0.25">
      <c r="C236" s="26"/>
      <c r="D236" s="170"/>
      <c r="E236" s="170"/>
      <c r="F236" s="170"/>
      <c r="G236" s="26"/>
      <c r="H236" s="170"/>
      <c r="I236" s="26"/>
      <c r="J236" s="170"/>
      <c r="K236" s="26"/>
      <c r="L236" s="170"/>
      <c r="M236" s="310"/>
      <c r="N236" s="170"/>
      <c r="O236" s="26"/>
    </row>
    <row r="237" spans="3:15" s="16" customFormat="1" x14ac:dyDescent="0.25">
      <c r="C237" s="26"/>
      <c r="D237" s="170"/>
      <c r="E237" s="170"/>
      <c r="F237" s="170"/>
      <c r="G237" s="26"/>
      <c r="H237" s="170"/>
      <c r="I237" s="26"/>
      <c r="J237" s="170"/>
      <c r="K237" s="26"/>
      <c r="L237" s="170"/>
      <c r="M237" s="310"/>
      <c r="N237" s="170"/>
      <c r="O237" s="26"/>
    </row>
    <row r="238" spans="3:15" s="16" customFormat="1" x14ac:dyDescent="0.25">
      <c r="C238" s="26"/>
      <c r="D238" s="170"/>
      <c r="E238" s="170"/>
      <c r="F238" s="170"/>
      <c r="G238" s="26"/>
      <c r="H238" s="170"/>
      <c r="I238" s="26"/>
      <c r="J238" s="170"/>
      <c r="K238" s="26"/>
      <c r="L238" s="170"/>
      <c r="M238" s="310"/>
      <c r="N238" s="170"/>
      <c r="O238" s="26"/>
    </row>
    <row r="239" spans="3:15" s="16" customFormat="1" x14ac:dyDescent="0.25">
      <c r="C239" s="26"/>
      <c r="D239" s="170"/>
      <c r="E239" s="170"/>
      <c r="F239" s="170"/>
      <c r="G239" s="26"/>
      <c r="H239" s="170"/>
      <c r="I239" s="26"/>
      <c r="J239" s="170"/>
      <c r="K239" s="26"/>
      <c r="L239" s="170"/>
      <c r="M239" s="310"/>
      <c r="N239" s="170"/>
      <c r="O239" s="26"/>
    </row>
    <row r="240" spans="3:15" s="16" customFormat="1" x14ac:dyDescent="0.25">
      <c r="C240" s="26"/>
      <c r="D240" s="170"/>
      <c r="E240" s="170"/>
      <c r="F240" s="170"/>
      <c r="G240" s="26"/>
      <c r="H240" s="170"/>
      <c r="I240" s="26"/>
      <c r="J240" s="170"/>
      <c r="K240" s="26"/>
      <c r="L240" s="170"/>
      <c r="M240" s="310"/>
      <c r="N240" s="170"/>
      <c r="O240" s="26"/>
    </row>
    <row r="241" spans="3:15" s="16" customFormat="1" x14ac:dyDescent="0.25">
      <c r="C241" s="26"/>
      <c r="D241" s="170"/>
      <c r="E241" s="170"/>
      <c r="F241" s="170"/>
      <c r="G241" s="26"/>
      <c r="H241" s="170"/>
      <c r="I241" s="26"/>
      <c r="J241" s="170"/>
      <c r="K241" s="26"/>
      <c r="L241" s="170"/>
      <c r="M241" s="310"/>
      <c r="N241" s="170"/>
      <c r="O241" s="26"/>
    </row>
    <row r="242" spans="3:15" s="16" customFormat="1" x14ac:dyDescent="0.25">
      <c r="C242" s="26"/>
      <c r="D242" s="170"/>
      <c r="E242" s="170"/>
      <c r="F242" s="170"/>
      <c r="G242" s="26"/>
      <c r="H242" s="170"/>
      <c r="I242" s="26"/>
      <c r="J242" s="170"/>
      <c r="K242" s="26"/>
      <c r="L242" s="170"/>
      <c r="M242" s="310"/>
      <c r="N242" s="170"/>
      <c r="O242" s="26"/>
    </row>
    <row r="243" spans="3:15" s="16" customFormat="1" x14ac:dyDescent="0.25">
      <c r="C243" s="26"/>
      <c r="D243" s="170"/>
      <c r="E243" s="170"/>
      <c r="F243" s="170"/>
      <c r="G243" s="26"/>
      <c r="H243" s="170"/>
      <c r="I243" s="26"/>
      <c r="J243" s="170"/>
      <c r="K243" s="26"/>
      <c r="L243" s="170"/>
      <c r="M243" s="310"/>
      <c r="N243" s="170"/>
      <c r="O243" s="26"/>
    </row>
    <row r="244" spans="3:15" s="16" customFormat="1" x14ac:dyDescent="0.25">
      <c r="C244" s="26"/>
      <c r="D244" s="170"/>
      <c r="E244" s="170"/>
      <c r="F244" s="170"/>
      <c r="G244" s="26"/>
      <c r="H244" s="170"/>
      <c r="I244" s="26"/>
      <c r="J244" s="170"/>
      <c r="K244" s="26"/>
      <c r="L244" s="170"/>
      <c r="M244" s="310"/>
      <c r="N244" s="170"/>
      <c r="O244" s="26"/>
    </row>
    <row r="245" spans="3:15" s="16" customFormat="1" x14ac:dyDescent="0.25">
      <c r="C245" s="26"/>
      <c r="D245" s="170"/>
      <c r="E245" s="170"/>
      <c r="F245" s="170"/>
      <c r="G245" s="26"/>
      <c r="H245" s="170"/>
      <c r="I245" s="26"/>
      <c r="J245" s="170"/>
      <c r="K245" s="26"/>
      <c r="L245" s="170"/>
      <c r="M245" s="310"/>
      <c r="N245" s="170"/>
      <c r="O245" s="26"/>
    </row>
    <row r="246" spans="3:15" s="16" customFormat="1" x14ac:dyDescent="0.25">
      <c r="C246" s="26"/>
      <c r="D246" s="170"/>
      <c r="E246" s="170"/>
      <c r="F246" s="170"/>
      <c r="G246" s="26"/>
      <c r="H246" s="170"/>
      <c r="I246" s="26"/>
      <c r="J246" s="170"/>
      <c r="K246" s="26"/>
      <c r="L246" s="170"/>
      <c r="M246" s="310"/>
      <c r="N246" s="170"/>
      <c r="O246" s="26"/>
    </row>
    <row r="247" spans="3:15" s="16" customFormat="1" x14ac:dyDescent="0.25">
      <c r="C247" s="26"/>
      <c r="D247" s="170"/>
      <c r="E247" s="170"/>
      <c r="F247" s="170"/>
      <c r="G247" s="26"/>
      <c r="H247" s="170"/>
      <c r="I247" s="26"/>
      <c r="J247" s="170"/>
      <c r="K247" s="26"/>
      <c r="L247" s="170"/>
      <c r="M247" s="310"/>
      <c r="N247" s="170"/>
      <c r="O247" s="26"/>
    </row>
    <row r="248" spans="3:15" s="16" customFormat="1" x14ac:dyDescent="0.25">
      <c r="C248" s="26"/>
      <c r="D248" s="170"/>
      <c r="E248" s="170"/>
      <c r="F248" s="170"/>
      <c r="G248" s="26"/>
      <c r="H248" s="170"/>
      <c r="I248" s="26"/>
      <c r="J248" s="170"/>
      <c r="K248" s="26"/>
      <c r="L248" s="170"/>
      <c r="M248" s="310"/>
      <c r="N248" s="170"/>
      <c r="O248" s="26"/>
    </row>
    <row r="249" spans="3:15" s="16" customFormat="1" x14ac:dyDescent="0.25">
      <c r="C249" s="26"/>
      <c r="D249" s="170"/>
      <c r="E249" s="170"/>
      <c r="F249" s="170"/>
      <c r="G249" s="26"/>
      <c r="H249" s="170"/>
      <c r="I249" s="26"/>
      <c r="J249" s="170"/>
      <c r="K249" s="26"/>
      <c r="L249" s="170"/>
      <c r="M249" s="310"/>
      <c r="N249" s="170"/>
      <c r="O249" s="26"/>
    </row>
    <row r="250" spans="3:15" s="16" customFormat="1" x14ac:dyDescent="0.25">
      <c r="C250" s="26"/>
      <c r="D250" s="170"/>
      <c r="E250" s="170"/>
      <c r="F250" s="170"/>
      <c r="G250" s="26"/>
      <c r="H250" s="170"/>
      <c r="I250" s="26"/>
      <c r="J250" s="170"/>
      <c r="K250" s="26"/>
      <c r="L250" s="170"/>
      <c r="M250" s="310"/>
      <c r="N250" s="170"/>
      <c r="O250" s="26"/>
    </row>
    <row r="251" spans="3:15" s="16" customFormat="1" x14ac:dyDescent="0.25">
      <c r="C251" s="26"/>
      <c r="D251" s="170"/>
      <c r="E251" s="170"/>
      <c r="F251" s="170"/>
      <c r="G251" s="26"/>
      <c r="H251" s="170"/>
      <c r="I251" s="26"/>
      <c r="J251" s="170"/>
      <c r="K251" s="26"/>
      <c r="L251" s="170"/>
      <c r="M251" s="310"/>
      <c r="N251" s="170"/>
      <c r="O251" s="26"/>
    </row>
    <row r="252" spans="3:15" s="16" customFormat="1" x14ac:dyDescent="0.25">
      <c r="C252" s="26"/>
      <c r="D252" s="170"/>
      <c r="E252" s="170"/>
      <c r="F252" s="170"/>
      <c r="G252" s="26"/>
      <c r="H252" s="170"/>
      <c r="I252" s="26"/>
      <c r="J252" s="170"/>
      <c r="K252" s="26"/>
      <c r="L252" s="170"/>
      <c r="M252" s="310"/>
      <c r="N252" s="170"/>
      <c r="O252" s="26"/>
    </row>
    <row r="253" spans="3:15" s="16" customFormat="1" x14ac:dyDescent="0.25">
      <c r="C253" s="26"/>
      <c r="D253" s="170"/>
      <c r="E253" s="170"/>
      <c r="F253" s="170"/>
      <c r="G253" s="26"/>
      <c r="H253" s="170"/>
      <c r="I253" s="26"/>
      <c r="J253" s="170"/>
      <c r="K253" s="26"/>
      <c r="L253" s="170"/>
      <c r="M253" s="310"/>
      <c r="N253" s="170"/>
      <c r="O253" s="26"/>
    </row>
    <row r="254" spans="3:15" s="16" customFormat="1" x14ac:dyDescent="0.25">
      <c r="C254" s="26"/>
      <c r="D254" s="170"/>
      <c r="E254" s="170"/>
      <c r="F254" s="170"/>
      <c r="G254" s="26"/>
      <c r="H254" s="170"/>
      <c r="I254" s="26"/>
      <c r="J254" s="170"/>
      <c r="K254" s="26"/>
      <c r="L254" s="170"/>
      <c r="M254" s="310"/>
      <c r="N254" s="170"/>
      <c r="O254" s="26"/>
    </row>
    <row r="255" spans="3:15" s="16" customFormat="1" x14ac:dyDescent="0.25">
      <c r="C255" s="26"/>
      <c r="D255" s="170"/>
      <c r="E255" s="170"/>
      <c r="F255" s="170"/>
      <c r="G255" s="26"/>
      <c r="H255" s="170"/>
      <c r="I255" s="26"/>
      <c r="J255" s="170"/>
      <c r="K255" s="26"/>
      <c r="L255" s="170"/>
      <c r="M255" s="310"/>
      <c r="N255" s="170"/>
      <c r="O255" s="26"/>
    </row>
    <row r="256" spans="3:15" s="16" customFormat="1" x14ac:dyDescent="0.25">
      <c r="C256" s="26"/>
      <c r="D256" s="170"/>
      <c r="E256" s="170"/>
      <c r="F256" s="170"/>
      <c r="G256" s="26"/>
      <c r="H256" s="170"/>
      <c r="I256" s="26"/>
      <c r="J256" s="170"/>
      <c r="K256" s="26"/>
      <c r="L256" s="170"/>
      <c r="M256" s="310"/>
      <c r="N256" s="170"/>
      <c r="O256" s="26"/>
    </row>
    <row r="257" spans="3:15" s="16" customFormat="1" x14ac:dyDescent="0.25">
      <c r="C257" s="26"/>
      <c r="D257" s="170"/>
      <c r="E257" s="170"/>
      <c r="F257" s="170"/>
      <c r="G257" s="26"/>
      <c r="H257" s="170"/>
      <c r="I257" s="26"/>
      <c r="J257" s="170"/>
      <c r="K257" s="26"/>
      <c r="L257" s="170"/>
      <c r="M257" s="310"/>
      <c r="N257" s="170"/>
      <c r="O257" s="26"/>
    </row>
    <row r="258" spans="3:15" s="16" customFormat="1" x14ac:dyDescent="0.25">
      <c r="C258" s="26"/>
      <c r="D258" s="170"/>
      <c r="E258" s="170"/>
      <c r="F258" s="170"/>
      <c r="G258" s="26"/>
      <c r="H258" s="170"/>
      <c r="I258" s="26"/>
      <c r="J258" s="170"/>
      <c r="K258" s="26"/>
      <c r="L258" s="170"/>
      <c r="M258" s="310"/>
      <c r="N258" s="170"/>
      <c r="O258" s="26"/>
    </row>
    <row r="259" spans="3:15" s="16" customFormat="1" x14ac:dyDescent="0.25">
      <c r="C259" s="26"/>
      <c r="D259" s="170"/>
      <c r="E259" s="170"/>
      <c r="F259" s="170"/>
      <c r="G259" s="26"/>
      <c r="H259" s="170"/>
      <c r="I259" s="26"/>
      <c r="J259" s="170"/>
      <c r="K259" s="26"/>
      <c r="L259" s="170"/>
      <c r="M259" s="310"/>
      <c r="N259" s="170"/>
      <c r="O259" s="26"/>
    </row>
    <row r="260" spans="3:15" s="16" customFormat="1" x14ac:dyDescent="0.25">
      <c r="C260" s="26"/>
      <c r="D260" s="170"/>
      <c r="E260" s="170"/>
      <c r="F260" s="170"/>
      <c r="G260" s="26"/>
      <c r="H260" s="170"/>
      <c r="I260" s="26"/>
      <c r="J260" s="170"/>
      <c r="K260" s="26"/>
      <c r="L260" s="170"/>
      <c r="M260" s="310"/>
      <c r="N260" s="170"/>
      <c r="O260" s="26"/>
    </row>
    <row r="261" spans="3:15" s="16" customFormat="1" x14ac:dyDescent="0.25">
      <c r="C261" s="26"/>
      <c r="D261" s="170"/>
      <c r="E261" s="170"/>
      <c r="F261" s="170"/>
      <c r="G261" s="26"/>
      <c r="H261" s="170"/>
      <c r="I261" s="26"/>
      <c r="J261" s="170"/>
      <c r="K261" s="26"/>
      <c r="L261" s="170"/>
      <c r="M261" s="310"/>
      <c r="N261" s="170"/>
      <c r="O261" s="26"/>
    </row>
    <row r="262" spans="3:15" s="16" customFormat="1" x14ac:dyDescent="0.25">
      <c r="C262" s="26"/>
      <c r="D262" s="170"/>
      <c r="E262" s="170"/>
      <c r="F262" s="170"/>
      <c r="G262" s="26"/>
      <c r="H262" s="170"/>
      <c r="I262" s="26"/>
      <c r="J262" s="170"/>
      <c r="K262" s="26"/>
      <c r="L262" s="170"/>
      <c r="M262" s="310"/>
      <c r="N262" s="170"/>
      <c r="O262" s="26"/>
    </row>
    <row r="263" spans="3:15" s="16" customFormat="1" x14ac:dyDescent="0.25">
      <c r="C263" s="26"/>
      <c r="D263" s="170"/>
      <c r="E263" s="170"/>
      <c r="F263" s="170"/>
      <c r="G263" s="26"/>
      <c r="H263" s="170"/>
      <c r="I263" s="26"/>
      <c r="J263" s="170"/>
      <c r="K263" s="26"/>
      <c r="L263" s="170"/>
      <c r="M263" s="310"/>
      <c r="N263" s="170"/>
      <c r="O263" s="26"/>
    </row>
    <row r="264" spans="3:15" s="16" customFormat="1" x14ac:dyDescent="0.25">
      <c r="C264" s="26"/>
      <c r="D264" s="170"/>
      <c r="E264" s="170"/>
      <c r="F264" s="170"/>
      <c r="G264" s="26"/>
      <c r="H264" s="170"/>
      <c r="I264" s="26"/>
      <c r="J264" s="170"/>
      <c r="K264" s="26"/>
      <c r="L264" s="170"/>
      <c r="M264" s="310"/>
      <c r="N264" s="170"/>
      <c r="O264" s="26"/>
    </row>
    <row r="265" spans="3:15" s="16" customFormat="1" x14ac:dyDescent="0.25">
      <c r="C265" s="26"/>
      <c r="D265" s="170"/>
      <c r="E265" s="170"/>
      <c r="F265" s="170"/>
      <c r="G265" s="26"/>
      <c r="H265" s="170"/>
      <c r="I265" s="26"/>
      <c r="J265" s="170"/>
      <c r="K265" s="26"/>
      <c r="L265" s="170"/>
      <c r="M265" s="310"/>
      <c r="N265" s="170"/>
      <c r="O265" s="26"/>
    </row>
    <row r="266" spans="3:15" s="16" customFormat="1" x14ac:dyDescent="0.25">
      <c r="C266" s="26"/>
      <c r="D266" s="170"/>
      <c r="E266" s="170"/>
      <c r="F266" s="170"/>
      <c r="G266" s="26"/>
      <c r="H266" s="170"/>
      <c r="I266" s="26"/>
      <c r="J266" s="170"/>
      <c r="K266" s="26"/>
      <c r="L266" s="170"/>
      <c r="M266" s="310"/>
      <c r="N266" s="170"/>
      <c r="O266" s="26"/>
    </row>
    <row r="267" spans="3:15" s="16" customFormat="1" x14ac:dyDescent="0.25">
      <c r="C267" s="26"/>
      <c r="D267" s="170"/>
      <c r="E267" s="170"/>
      <c r="F267" s="170"/>
      <c r="G267" s="26"/>
      <c r="H267" s="170"/>
      <c r="I267" s="26"/>
      <c r="J267" s="170"/>
      <c r="K267" s="26"/>
      <c r="L267" s="170"/>
      <c r="M267" s="310"/>
      <c r="N267" s="170"/>
      <c r="O267" s="26"/>
    </row>
    <row r="268" spans="3:15" s="16" customFormat="1" x14ac:dyDescent="0.25">
      <c r="C268" s="26"/>
      <c r="D268" s="170"/>
      <c r="E268" s="170"/>
      <c r="F268" s="170"/>
      <c r="G268" s="26"/>
      <c r="H268" s="170"/>
      <c r="I268" s="26"/>
      <c r="J268" s="170"/>
      <c r="K268" s="26"/>
      <c r="L268" s="170"/>
      <c r="M268" s="310"/>
      <c r="N268" s="170"/>
      <c r="O268" s="26"/>
    </row>
    <row r="269" spans="3:15" s="16" customFormat="1" x14ac:dyDescent="0.25">
      <c r="C269" s="26"/>
      <c r="D269" s="170"/>
      <c r="E269" s="170"/>
      <c r="F269" s="170"/>
      <c r="G269" s="26"/>
      <c r="H269" s="170"/>
      <c r="I269" s="26"/>
      <c r="J269" s="170"/>
      <c r="K269" s="26"/>
      <c r="L269" s="170"/>
      <c r="M269" s="310"/>
      <c r="N269" s="170"/>
      <c r="O269" s="26"/>
    </row>
    <row r="270" spans="3:15" s="16" customFormat="1" x14ac:dyDescent="0.25">
      <c r="C270" s="26"/>
      <c r="D270" s="170"/>
      <c r="E270" s="170"/>
      <c r="F270" s="170"/>
      <c r="G270" s="26"/>
      <c r="H270" s="170"/>
      <c r="I270" s="26"/>
      <c r="J270" s="170"/>
      <c r="K270" s="26"/>
      <c r="L270" s="170"/>
      <c r="M270" s="310"/>
      <c r="N270" s="170"/>
      <c r="O270" s="26"/>
    </row>
    <row r="271" spans="3:15" s="16" customFormat="1" x14ac:dyDescent="0.25">
      <c r="C271" s="26"/>
      <c r="D271" s="170"/>
      <c r="E271" s="170"/>
      <c r="F271" s="170"/>
      <c r="G271" s="26"/>
      <c r="H271" s="170"/>
      <c r="I271" s="26"/>
      <c r="J271" s="170"/>
      <c r="K271" s="26"/>
      <c r="L271" s="170"/>
      <c r="M271" s="310"/>
      <c r="N271" s="170"/>
      <c r="O271" s="26"/>
    </row>
    <row r="272" spans="3:15" s="16" customFormat="1" x14ac:dyDescent="0.25">
      <c r="C272" s="26"/>
      <c r="D272" s="170"/>
      <c r="E272" s="170"/>
      <c r="F272" s="170"/>
      <c r="G272" s="26"/>
      <c r="H272" s="170"/>
      <c r="I272" s="26"/>
      <c r="J272" s="170"/>
      <c r="K272" s="26"/>
      <c r="L272" s="170"/>
      <c r="M272" s="310"/>
      <c r="N272" s="170"/>
      <c r="O272" s="26"/>
    </row>
    <row r="273" spans="3:15" s="16" customFormat="1" x14ac:dyDescent="0.25">
      <c r="C273" s="26"/>
      <c r="D273" s="170"/>
      <c r="E273" s="170"/>
      <c r="F273" s="170"/>
      <c r="G273" s="26"/>
      <c r="H273" s="170"/>
      <c r="I273" s="26"/>
      <c r="J273" s="170"/>
      <c r="K273" s="26"/>
      <c r="L273" s="170"/>
      <c r="M273" s="310"/>
      <c r="N273" s="170"/>
      <c r="O273" s="26"/>
    </row>
    <row r="274" spans="3:15" s="16" customFormat="1" x14ac:dyDescent="0.25">
      <c r="C274" s="26"/>
      <c r="D274" s="170"/>
      <c r="E274" s="170"/>
      <c r="F274" s="170"/>
      <c r="G274" s="26"/>
      <c r="H274" s="170"/>
      <c r="I274" s="26"/>
      <c r="J274" s="170"/>
      <c r="K274" s="26"/>
      <c r="L274" s="170"/>
      <c r="M274" s="310"/>
      <c r="N274" s="170"/>
      <c r="O274" s="26"/>
    </row>
    <row r="275" spans="3:15" s="16" customFormat="1" x14ac:dyDescent="0.25">
      <c r="C275" s="26"/>
      <c r="D275" s="170"/>
      <c r="E275" s="170"/>
      <c r="F275" s="170"/>
      <c r="G275" s="26"/>
      <c r="H275" s="170"/>
      <c r="I275" s="26"/>
      <c r="J275" s="170"/>
      <c r="K275" s="26"/>
      <c r="L275" s="170"/>
      <c r="M275" s="310"/>
      <c r="N275" s="170"/>
      <c r="O275" s="26"/>
    </row>
    <row r="276" spans="3:15" s="16" customFormat="1" x14ac:dyDescent="0.25">
      <c r="C276" s="26"/>
      <c r="D276" s="170"/>
      <c r="E276" s="170"/>
      <c r="F276" s="170"/>
      <c r="G276" s="26"/>
      <c r="H276" s="170"/>
      <c r="I276" s="26"/>
      <c r="J276" s="170"/>
      <c r="K276" s="26"/>
      <c r="L276" s="170"/>
      <c r="M276" s="310"/>
      <c r="N276" s="170"/>
      <c r="O276" s="26"/>
    </row>
    <row r="277" spans="3:15" s="16" customFormat="1" x14ac:dyDescent="0.25">
      <c r="C277" s="26"/>
      <c r="D277" s="170"/>
      <c r="E277" s="170"/>
      <c r="F277" s="170"/>
      <c r="G277" s="26"/>
      <c r="H277" s="170"/>
      <c r="I277" s="26"/>
      <c r="J277" s="170"/>
      <c r="K277" s="26"/>
      <c r="L277" s="170"/>
      <c r="M277" s="310"/>
      <c r="N277" s="170"/>
      <c r="O277" s="26"/>
    </row>
    <row r="278" spans="3:15" s="16" customFormat="1" x14ac:dyDescent="0.25">
      <c r="C278" s="26"/>
      <c r="D278" s="170"/>
      <c r="E278" s="170"/>
      <c r="F278" s="170"/>
      <c r="G278" s="26"/>
      <c r="H278" s="170"/>
      <c r="I278" s="26"/>
      <c r="J278" s="170"/>
      <c r="K278" s="26"/>
      <c r="L278" s="170"/>
      <c r="M278" s="310"/>
      <c r="N278" s="170"/>
      <c r="O278" s="26"/>
    </row>
    <row r="279" spans="3:15" s="16" customFormat="1" x14ac:dyDescent="0.25">
      <c r="C279" s="26"/>
      <c r="D279" s="170"/>
      <c r="E279" s="170"/>
      <c r="F279" s="170"/>
      <c r="G279" s="26"/>
      <c r="H279" s="170"/>
      <c r="I279" s="26"/>
      <c r="J279" s="170"/>
      <c r="K279" s="26"/>
      <c r="L279" s="170"/>
      <c r="M279" s="310"/>
      <c r="N279" s="170"/>
      <c r="O279" s="26"/>
    </row>
    <row r="280" spans="3:15" s="16" customFormat="1" x14ac:dyDescent="0.25">
      <c r="C280" s="26"/>
      <c r="D280" s="170"/>
      <c r="E280" s="170"/>
      <c r="F280" s="170"/>
      <c r="G280" s="26"/>
      <c r="H280" s="170"/>
      <c r="I280" s="26"/>
      <c r="J280" s="170"/>
      <c r="K280" s="26"/>
      <c r="L280" s="170"/>
      <c r="M280" s="310"/>
      <c r="N280" s="170"/>
      <c r="O280" s="26"/>
    </row>
    <row r="281" spans="3:15" s="16" customFormat="1" x14ac:dyDescent="0.25">
      <c r="C281" s="26"/>
      <c r="D281" s="170"/>
      <c r="E281" s="170"/>
      <c r="F281" s="170"/>
      <c r="G281" s="26"/>
      <c r="H281" s="170"/>
      <c r="I281" s="26"/>
      <c r="J281" s="170"/>
      <c r="K281" s="26"/>
      <c r="L281" s="170"/>
      <c r="M281" s="310"/>
      <c r="N281" s="170"/>
      <c r="O281" s="26"/>
    </row>
    <row r="282" spans="3:15" s="16" customFormat="1" x14ac:dyDescent="0.25">
      <c r="C282" s="26"/>
      <c r="D282" s="170"/>
      <c r="E282" s="170"/>
      <c r="F282" s="170"/>
      <c r="G282" s="26"/>
      <c r="H282" s="170"/>
      <c r="I282" s="26"/>
      <c r="J282" s="170"/>
      <c r="K282" s="26"/>
      <c r="L282" s="170"/>
      <c r="M282" s="310"/>
      <c r="N282" s="170"/>
      <c r="O282" s="26"/>
    </row>
    <row r="283" spans="3:15" s="16" customFormat="1" x14ac:dyDescent="0.25">
      <c r="C283" s="26"/>
      <c r="D283" s="170"/>
      <c r="E283" s="170"/>
      <c r="F283" s="170"/>
      <c r="G283" s="26"/>
      <c r="H283" s="170"/>
      <c r="I283" s="26"/>
      <c r="J283" s="170"/>
      <c r="K283" s="26"/>
      <c r="L283" s="170"/>
      <c r="M283" s="310"/>
      <c r="N283" s="170"/>
      <c r="O283" s="26"/>
    </row>
    <row r="284" spans="3:15" s="16" customFormat="1" x14ac:dyDescent="0.25">
      <c r="C284" s="26"/>
      <c r="D284" s="170"/>
      <c r="E284" s="170"/>
      <c r="F284" s="170"/>
      <c r="G284" s="26"/>
      <c r="H284" s="170"/>
      <c r="I284" s="26"/>
      <c r="J284" s="170"/>
      <c r="K284" s="26"/>
      <c r="L284" s="170"/>
      <c r="M284" s="310"/>
      <c r="N284" s="170"/>
      <c r="O284" s="26"/>
    </row>
    <row r="285" spans="3:15" s="16" customFormat="1" x14ac:dyDescent="0.25">
      <c r="C285" s="26"/>
      <c r="D285" s="170"/>
      <c r="E285" s="170"/>
      <c r="F285" s="170"/>
      <c r="G285" s="26"/>
      <c r="H285" s="170"/>
      <c r="I285" s="26"/>
      <c r="J285" s="170"/>
      <c r="K285" s="26"/>
      <c r="L285" s="170"/>
      <c r="M285" s="310"/>
      <c r="N285" s="170"/>
      <c r="O285" s="26"/>
    </row>
    <row r="286" spans="3:15" s="16" customFormat="1" x14ac:dyDescent="0.25">
      <c r="C286" s="26"/>
      <c r="D286" s="170"/>
      <c r="E286" s="170"/>
      <c r="F286" s="170"/>
      <c r="G286" s="26"/>
      <c r="H286" s="170"/>
      <c r="I286" s="26"/>
      <c r="J286" s="170"/>
      <c r="K286" s="26"/>
      <c r="L286" s="170"/>
      <c r="M286" s="310"/>
      <c r="N286" s="170"/>
      <c r="O286" s="26"/>
    </row>
    <row r="287" spans="3:15" s="16" customFormat="1" x14ac:dyDescent="0.25">
      <c r="C287" s="26"/>
      <c r="D287" s="170"/>
      <c r="E287" s="170"/>
      <c r="F287" s="170"/>
      <c r="G287" s="26"/>
      <c r="H287" s="170"/>
      <c r="I287" s="26"/>
      <c r="J287" s="170"/>
      <c r="K287" s="26"/>
      <c r="L287" s="170"/>
      <c r="M287" s="310"/>
      <c r="N287" s="170"/>
      <c r="O287" s="26"/>
    </row>
    <row r="288" spans="3:15" s="16" customFormat="1" x14ac:dyDescent="0.25">
      <c r="C288" s="26"/>
      <c r="D288" s="170"/>
      <c r="E288" s="170"/>
      <c r="F288" s="170"/>
      <c r="G288" s="26"/>
      <c r="H288" s="170"/>
      <c r="I288" s="26"/>
      <c r="J288" s="170"/>
      <c r="K288" s="26"/>
      <c r="L288" s="170"/>
      <c r="M288" s="310"/>
      <c r="N288" s="170"/>
      <c r="O288" s="26"/>
    </row>
    <row r="289" spans="3:15" s="16" customFormat="1" x14ac:dyDescent="0.25">
      <c r="C289" s="26"/>
      <c r="D289" s="170"/>
      <c r="E289" s="170"/>
      <c r="F289" s="170"/>
      <c r="G289" s="26"/>
      <c r="H289" s="170"/>
      <c r="I289" s="26"/>
      <c r="J289" s="170"/>
      <c r="K289" s="26"/>
      <c r="L289" s="170"/>
      <c r="M289" s="310"/>
      <c r="N289" s="170"/>
      <c r="O289" s="26"/>
    </row>
    <row r="290" spans="3:15" s="16" customFormat="1" x14ac:dyDescent="0.25">
      <c r="C290" s="26"/>
      <c r="D290" s="170"/>
      <c r="E290" s="170"/>
      <c r="F290" s="170"/>
      <c r="G290" s="26"/>
      <c r="H290" s="170"/>
      <c r="I290" s="26"/>
      <c r="J290" s="170"/>
      <c r="K290" s="26"/>
      <c r="L290" s="170"/>
      <c r="M290" s="310"/>
      <c r="N290" s="170"/>
      <c r="O290" s="26"/>
    </row>
    <row r="291" spans="3:15" s="16" customFormat="1" x14ac:dyDescent="0.25">
      <c r="C291" s="26"/>
      <c r="D291" s="170"/>
      <c r="E291" s="170"/>
      <c r="F291" s="170"/>
      <c r="G291" s="26"/>
      <c r="H291" s="170"/>
      <c r="I291" s="26"/>
      <c r="J291" s="170"/>
      <c r="K291" s="26"/>
      <c r="L291" s="170"/>
      <c r="M291" s="310"/>
      <c r="N291" s="170"/>
      <c r="O291" s="26"/>
    </row>
    <row r="292" spans="3:15" s="16" customFormat="1" x14ac:dyDescent="0.25">
      <c r="C292" s="26"/>
      <c r="D292" s="170"/>
      <c r="E292" s="170"/>
      <c r="F292" s="170"/>
      <c r="G292" s="26"/>
      <c r="H292" s="170"/>
      <c r="I292" s="26"/>
      <c r="J292" s="170"/>
      <c r="K292" s="26"/>
      <c r="L292" s="170"/>
      <c r="M292" s="310"/>
      <c r="N292" s="170"/>
      <c r="O292" s="26"/>
    </row>
    <row r="293" spans="3:15" s="16" customFormat="1" x14ac:dyDescent="0.25">
      <c r="C293" s="26"/>
      <c r="D293" s="170"/>
      <c r="E293" s="170"/>
      <c r="F293" s="170"/>
      <c r="G293" s="26"/>
      <c r="H293" s="170"/>
      <c r="I293" s="26"/>
      <c r="J293" s="170"/>
      <c r="K293" s="26"/>
      <c r="L293" s="170"/>
      <c r="M293" s="310"/>
      <c r="N293" s="170"/>
      <c r="O293" s="26"/>
    </row>
    <row r="294" spans="3:15" s="16" customFormat="1" x14ac:dyDescent="0.25">
      <c r="C294" s="26"/>
      <c r="D294" s="170"/>
      <c r="E294" s="170"/>
      <c r="F294" s="170"/>
      <c r="G294" s="26"/>
      <c r="H294" s="170"/>
      <c r="I294" s="26"/>
      <c r="J294" s="170"/>
      <c r="K294" s="26"/>
      <c r="L294" s="170"/>
      <c r="M294" s="310"/>
      <c r="N294" s="170"/>
      <c r="O294" s="26"/>
    </row>
    <row r="295" spans="3:15" s="16" customFormat="1" x14ac:dyDescent="0.25">
      <c r="C295" s="26"/>
      <c r="D295" s="170"/>
      <c r="E295" s="170"/>
      <c r="F295" s="170"/>
      <c r="G295" s="26"/>
      <c r="H295" s="170"/>
      <c r="I295" s="26"/>
      <c r="J295" s="170"/>
      <c r="K295" s="26"/>
      <c r="L295" s="170"/>
      <c r="M295" s="310"/>
      <c r="N295" s="170"/>
      <c r="O295" s="26"/>
    </row>
    <row r="296" spans="3:15" s="16" customFormat="1" x14ac:dyDescent="0.25">
      <c r="C296" s="26"/>
      <c r="D296" s="170"/>
      <c r="E296" s="170"/>
      <c r="F296" s="170"/>
      <c r="G296" s="26"/>
      <c r="H296" s="170"/>
      <c r="I296" s="26"/>
      <c r="J296" s="170"/>
      <c r="K296" s="26"/>
      <c r="L296" s="170"/>
      <c r="M296" s="310"/>
      <c r="N296" s="170"/>
      <c r="O296" s="26"/>
    </row>
  </sheetData>
  <sheetProtection selectLockedCells="1"/>
  <mergeCells count="23">
    <mergeCell ref="A1:N1"/>
    <mergeCell ref="A3:N3"/>
    <mergeCell ref="Q3:W15"/>
    <mergeCell ref="C4:D4"/>
    <mergeCell ref="E4:F4"/>
    <mergeCell ref="G4:H4"/>
    <mergeCell ref="I4:J4"/>
    <mergeCell ref="K4:L4"/>
    <mergeCell ref="M4:N4"/>
    <mergeCell ref="A19:M19"/>
    <mergeCell ref="C20:D20"/>
    <mergeCell ref="E20:F20"/>
    <mergeCell ref="G20:H20"/>
    <mergeCell ref="I20:J20"/>
    <mergeCell ref="K20:L20"/>
    <mergeCell ref="M20:N20"/>
    <mergeCell ref="A35:N35"/>
    <mergeCell ref="C36:D36"/>
    <mergeCell ref="E36:F36"/>
    <mergeCell ref="G36:H36"/>
    <mergeCell ref="I36:J36"/>
    <mergeCell ref="K36:L36"/>
    <mergeCell ref="M36:N36"/>
  </mergeCells>
  <pageMargins left="0.7" right="0.7" top="0.75" bottom="0.75" header="0.3" footer="0.3"/>
  <pageSetup paperSize="9" scale="51" orientation="portrait" r:id="rId1"/>
  <colBreaks count="1" manualBreakCount="1">
    <brk id="15" min="18" max="3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V514"/>
  <sheetViews>
    <sheetView topLeftCell="A38" zoomScaleNormal="100" workbookViewId="0">
      <selection activeCell="L60" sqref="L60"/>
    </sheetView>
  </sheetViews>
  <sheetFormatPr defaultRowHeight="15" x14ac:dyDescent="0.25"/>
  <cols>
    <col min="1" max="1" width="15.42578125" bestFit="1" customWidth="1"/>
    <col min="2" max="2" width="7.85546875" customWidth="1"/>
    <col min="4" max="4" width="12" customWidth="1"/>
    <col min="5" max="5" width="9.5703125" customWidth="1"/>
    <col min="6" max="6" width="14" customWidth="1"/>
    <col min="7" max="7" width="9.42578125" customWidth="1"/>
    <col min="8" max="8" width="13.42578125" customWidth="1"/>
    <col min="9" max="9" width="6.5703125" customWidth="1"/>
    <col min="10" max="10" width="12" customWidth="1"/>
    <col min="12" max="12" width="12.85546875" customWidth="1"/>
    <col min="14" max="14" width="12.5703125" customWidth="1"/>
    <col min="15" max="15" width="15.85546875" customWidth="1"/>
    <col min="16" max="16" width="7" customWidth="1"/>
    <col min="17" max="17" width="9.7109375" customWidth="1"/>
    <col min="18" max="18" width="3.140625" customWidth="1"/>
    <col min="19" max="19" width="4" style="16" customWidth="1"/>
    <col min="20" max="152" width="9.140625" style="16"/>
  </cols>
  <sheetData>
    <row r="1" spans="1:27" ht="24" thickBot="1" x14ac:dyDescent="0.4">
      <c r="A1" s="395" t="s">
        <v>76</v>
      </c>
      <c r="B1" s="396"/>
      <c r="C1" s="396"/>
      <c r="D1" s="396"/>
      <c r="E1" s="396"/>
      <c r="F1" s="396"/>
      <c r="G1" s="396"/>
      <c r="H1" s="396"/>
      <c r="I1" s="396"/>
      <c r="J1" s="396"/>
      <c r="K1" s="396"/>
      <c r="L1" s="396"/>
      <c r="M1" s="396"/>
      <c r="N1" s="396"/>
      <c r="O1" s="396"/>
      <c r="P1" s="396"/>
      <c r="Q1" s="397"/>
      <c r="R1" s="177"/>
      <c r="T1" s="17" t="s">
        <v>50</v>
      </c>
    </row>
    <row r="2" spans="1:27" ht="5.65" customHeight="1" thickBot="1" x14ac:dyDescent="0.3">
      <c r="A2" s="177"/>
      <c r="B2" s="177"/>
      <c r="C2" s="177"/>
      <c r="D2" s="177"/>
      <c r="E2" s="177"/>
      <c r="F2" s="177"/>
      <c r="G2" s="177"/>
      <c r="H2" s="177"/>
      <c r="I2" s="177"/>
      <c r="J2" s="177"/>
      <c r="K2" s="177"/>
      <c r="L2" s="177"/>
      <c r="M2" s="177"/>
      <c r="N2" s="177"/>
      <c r="O2" s="177"/>
      <c r="P2" s="177"/>
      <c r="Q2" s="177"/>
      <c r="R2" s="177"/>
    </row>
    <row r="3" spans="1:27" ht="15.75" x14ac:dyDescent="0.25">
      <c r="A3" s="428" t="s">
        <v>77</v>
      </c>
      <c r="B3" s="429"/>
      <c r="C3" s="429"/>
      <c r="D3" s="429"/>
      <c r="E3" s="429"/>
      <c r="F3" s="429"/>
      <c r="G3" s="429"/>
      <c r="H3" s="429"/>
      <c r="I3" s="429"/>
      <c r="J3" s="429"/>
      <c r="K3" s="429"/>
      <c r="L3" s="429"/>
      <c r="M3" s="429"/>
      <c r="N3" s="429"/>
      <c r="O3" s="429"/>
      <c r="P3" s="429"/>
      <c r="Q3" s="429"/>
      <c r="R3" s="177"/>
      <c r="T3" s="419" t="s">
        <v>78</v>
      </c>
      <c r="U3" s="420"/>
      <c r="V3" s="420"/>
      <c r="W3" s="420"/>
      <c r="X3" s="420"/>
      <c r="Y3" s="420"/>
      <c r="Z3" s="420"/>
      <c r="AA3" s="421"/>
    </row>
    <row r="4" spans="1:27" ht="42.75" customHeight="1" x14ac:dyDescent="0.25">
      <c r="A4" s="312"/>
      <c r="B4" s="313"/>
      <c r="C4" s="438" t="s">
        <v>79</v>
      </c>
      <c r="D4" s="439"/>
      <c r="E4" s="440" t="s">
        <v>80</v>
      </c>
      <c r="F4" s="441"/>
      <c r="G4" s="442" t="s">
        <v>81</v>
      </c>
      <c r="H4" s="443"/>
      <c r="I4" s="444" t="s">
        <v>82</v>
      </c>
      <c r="J4" s="444"/>
      <c r="K4" s="445" t="s">
        <v>83</v>
      </c>
      <c r="L4" s="446"/>
      <c r="M4" s="447" t="s">
        <v>84</v>
      </c>
      <c r="N4" s="448"/>
      <c r="O4" s="449" t="s">
        <v>85</v>
      </c>
      <c r="P4" s="450"/>
      <c r="Q4" s="451"/>
      <c r="R4" s="177"/>
      <c r="T4" s="422"/>
      <c r="U4" s="423"/>
      <c r="V4" s="423"/>
      <c r="W4" s="423"/>
      <c r="X4" s="423"/>
      <c r="Y4" s="423"/>
      <c r="Z4" s="423"/>
      <c r="AA4" s="424"/>
    </row>
    <row r="5" spans="1:27" ht="30" x14ac:dyDescent="0.25">
      <c r="A5" s="314"/>
      <c r="B5" s="315"/>
      <c r="C5" s="316" t="s">
        <v>57</v>
      </c>
      <c r="D5" s="317" t="s">
        <v>58</v>
      </c>
      <c r="E5" s="318" t="s">
        <v>57</v>
      </c>
      <c r="F5" s="318" t="s">
        <v>58</v>
      </c>
      <c r="G5" s="319" t="s">
        <v>57</v>
      </c>
      <c r="H5" s="320" t="s">
        <v>58</v>
      </c>
      <c r="I5" s="321" t="s">
        <v>57</v>
      </c>
      <c r="J5" s="321" t="s">
        <v>58</v>
      </c>
      <c r="K5" s="322" t="s">
        <v>57</v>
      </c>
      <c r="L5" s="323" t="s">
        <v>58</v>
      </c>
      <c r="M5" s="324" t="s">
        <v>57</v>
      </c>
      <c r="N5" s="324" t="s">
        <v>58</v>
      </c>
      <c r="O5" s="325"/>
      <c r="P5" s="326" t="s">
        <v>57</v>
      </c>
      <c r="Q5" s="327" t="s">
        <v>58</v>
      </c>
      <c r="R5" s="177"/>
      <c r="T5" s="422"/>
      <c r="U5" s="423"/>
      <c r="V5" s="423"/>
      <c r="W5" s="423"/>
      <c r="X5" s="423"/>
      <c r="Y5" s="423"/>
      <c r="Z5" s="423"/>
      <c r="AA5" s="424"/>
    </row>
    <row r="6" spans="1:27" x14ac:dyDescent="0.25">
      <c r="A6" s="328" t="s">
        <v>86</v>
      </c>
      <c r="B6" s="328" t="s">
        <v>28</v>
      </c>
      <c r="C6" s="329">
        <v>0</v>
      </c>
      <c r="D6" s="330">
        <f>IFERROR(C6/C8,0)</f>
        <v>0</v>
      </c>
      <c r="E6" s="329">
        <v>71</v>
      </c>
      <c r="F6" s="331">
        <f>IFERROR(E6/E8,0)</f>
        <v>0.52592592592592591</v>
      </c>
      <c r="G6" s="329">
        <v>16</v>
      </c>
      <c r="H6" s="330">
        <f>IFERROR(G6/G8,0)</f>
        <v>0.23529411764705882</v>
      </c>
      <c r="I6" s="329">
        <v>16</v>
      </c>
      <c r="J6" s="331">
        <f>IFERROR(I6/I8,0)</f>
        <v>4.49438202247191E-2</v>
      </c>
      <c r="K6" s="329">
        <v>24</v>
      </c>
      <c r="L6" s="330">
        <f>IFERROR(K6/K8,0)</f>
        <v>1.5228426395939087E-2</v>
      </c>
      <c r="M6" s="329">
        <v>0</v>
      </c>
      <c r="N6" s="331">
        <f>IFERROR(M6/M8,0)</f>
        <v>0</v>
      </c>
      <c r="O6" s="332" t="s">
        <v>28</v>
      </c>
      <c r="P6" s="329">
        <f>C6+E6+G6+I6+K6+M6</f>
        <v>127</v>
      </c>
      <c r="Q6" s="333">
        <f>IFERROR(P6/P8,0)</f>
        <v>5.9124767225325885E-2</v>
      </c>
      <c r="R6" s="177"/>
      <c r="T6" s="422"/>
      <c r="U6" s="423"/>
      <c r="V6" s="423"/>
      <c r="W6" s="423"/>
      <c r="X6" s="423"/>
      <c r="Y6" s="423"/>
      <c r="Z6" s="423"/>
      <c r="AA6" s="424"/>
    </row>
    <row r="7" spans="1:27" x14ac:dyDescent="0.25">
      <c r="A7" s="334"/>
      <c r="B7" s="334" t="s">
        <v>30</v>
      </c>
      <c r="C7" s="335">
        <v>0</v>
      </c>
      <c r="D7" s="336">
        <f>IFERROR(C7/C8,0)</f>
        <v>0</v>
      </c>
      <c r="E7" s="335">
        <v>64</v>
      </c>
      <c r="F7" s="337">
        <f>IFERROR(E7/E8,0)</f>
        <v>0.47407407407407409</v>
      </c>
      <c r="G7" s="335">
        <v>52</v>
      </c>
      <c r="H7" s="336">
        <f>IFERROR(G7/G8,0)</f>
        <v>0.76470588235294112</v>
      </c>
      <c r="I7" s="335">
        <v>340</v>
      </c>
      <c r="J7" s="337">
        <f>IFERROR(I7/I8,0)</f>
        <v>0.9550561797752809</v>
      </c>
      <c r="K7" s="335">
        <v>1552</v>
      </c>
      <c r="L7" s="336">
        <f>IFERROR(K7/K8,0)</f>
        <v>0.98477157360406087</v>
      </c>
      <c r="M7" s="335">
        <v>13</v>
      </c>
      <c r="N7" s="337">
        <f>IFERROR(M7/M8,0)</f>
        <v>1</v>
      </c>
      <c r="O7" s="338" t="s">
        <v>30</v>
      </c>
      <c r="P7" s="335">
        <f>C7+E7+G7+I7+K7+M7</f>
        <v>2021</v>
      </c>
      <c r="Q7" s="339">
        <f>IFERROR(P7/P8,0)</f>
        <v>0.94087523277467411</v>
      </c>
      <c r="R7" s="177"/>
      <c r="T7" s="422"/>
      <c r="U7" s="423"/>
      <c r="V7" s="423"/>
      <c r="W7" s="423"/>
      <c r="X7" s="423"/>
      <c r="Y7" s="423"/>
      <c r="Z7" s="423"/>
      <c r="AA7" s="424"/>
    </row>
    <row r="8" spans="1:27" x14ac:dyDescent="0.25">
      <c r="A8" s="340"/>
      <c r="B8" s="341" t="s">
        <v>60</v>
      </c>
      <c r="C8" s="342">
        <f>SUM(C6:C7)</f>
        <v>0</v>
      </c>
      <c r="D8" s="343"/>
      <c r="E8" s="342">
        <f t="shared" ref="E8" si="0">SUM(E6:E7)</f>
        <v>135</v>
      </c>
      <c r="F8" s="342"/>
      <c r="G8" s="344">
        <f t="shared" ref="G8" si="1">SUM(G6:G7)</f>
        <v>68</v>
      </c>
      <c r="H8" s="343"/>
      <c r="I8" s="342">
        <f t="shared" ref="I8" si="2">SUM(I6:I7)</f>
        <v>356</v>
      </c>
      <c r="J8" s="342"/>
      <c r="K8" s="344">
        <f t="shared" ref="K8" si="3">SUM(K6:K7)</f>
        <v>1576</v>
      </c>
      <c r="L8" s="343"/>
      <c r="M8" s="342">
        <f t="shared" ref="M8" si="4">SUM(M6:M7)</f>
        <v>13</v>
      </c>
      <c r="N8" s="342"/>
      <c r="O8" s="344" t="s">
        <v>85</v>
      </c>
      <c r="P8" s="342">
        <f>C8+E8+G8+I8+K8+M8</f>
        <v>2148</v>
      </c>
      <c r="Q8" s="345"/>
      <c r="R8" s="177"/>
      <c r="T8" s="422"/>
      <c r="U8" s="423"/>
      <c r="V8" s="423"/>
      <c r="W8" s="423"/>
      <c r="X8" s="423"/>
      <c r="Y8" s="423"/>
      <c r="Z8" s="423"/>
      <c r="AA8" s="424"/>
    </row>
    <row r="9" spans="1:27" x14ac:dyDescent="0.25">
      <c r="A9" s="328"/>
      <c r="B9" s="346"/>
      <c r="C9" s="347"/>
      <c r="D9" s="348"/>
      <c r="E9" s="347"/>
      <c r="F9" s="347"/>
      <c r="G9" s="349"/>
      <c r="H9" s="348"/>
      <c r="I9" s="347"/>
      <c r="J9" s="347"/>
      <c r="K9" s="349"/>
      <c r="L9" s="348"/>
      <c r="M9" s="347"/>
      <c r="N9" s="347"/>
      <c r="O9" s="349"/>
      <c r="P9" s="347"/>
      <c r="Q9" s="350"/>
      <c r="R9" s="177"/>
      <c r="T9" s="422"/>
      <c r="U9" s="423"/>
      <c r="V9" s="423"/>
      <c r="W9" s="423"/>
      <c r="X9" s="423"/>
      <c r="Y9" s="423"/>
      <c r="Z9" s="423"/>
      <c r="AA9" s="424"/>
    </row>
    <row r="10" spans="1:27" x14ac:dyDescent="0.25">
      <c r="A10" s="346" t="s">
        <v>61</v>
      </c>
      <c r="B10" s="346" t="s">
        <v>28</v>
      </c>
      <c r="C10" s="347">
        <v>0</v>
      </c>
      <c r="D10" s="351">
        <f>IFERROR(C10/C12,0)</f>
        <v>0</v>
      </c>
      <c r="E10" s="347">
        <v>112</v>
      </c>
      <c r="F10" s="352">
        <f>IFERROR(E10/E12,0)</f>
        <v>0.38754325259515571</v>
      </c>
      <c r="G10" s="347">
        <v>190</v>
      </c>
      <c r="H10" s="351">
        <f>IFERROR(G10/G12,0)</f>
        <v>0.91346153846153844</v>
      </c>
      <c r="I10" s="347">
        <v>241</v>
      </c>
      <c r="J10" s="352">
        <f>IFERROR(I10/I12,0)</f>
        <v>0.22356215213358072</v>
      </c>
      <c r="K10" s="347">
        <v>114</v>
      </c>
      <c r="L10" s="351">
        <f>IFERROR(K10/K12,0)</f>
        <v>3.7061118335500652E-2</v>
      </c>
      <c r="M10" s="347">
        <v>56</v>
      </c>
      <c r="N10" s="352">
        <f>IFERROR(M10/M12,0)</f>
        <v>0.2978723404255319</v>
      </c>
      <c r="O10" s="349" t="s">
        <v>28</v>
      </c>
      <c r="P10" s="347">
        <f>C10+E10+G10+I10+K10+M10</f>
        <v>713</v>
      </c>
      <c r="Q10" s="353">
        <f>IFERROR(P10/P12,0)</f>
        <v>0.13799109734855816</v>
      </c>
      <c r="R10" s="177"/>
      <c r="T10" s="422"/>
      <c r="U10" s="423"/>
      <c r="V10" s="423"/>
      <c r="W10" s="423"/>
      <c r="X10" s="423"/>
      <c r="Y10" s="423"/>
      <c r="Z10" s="423"/>
      <c r="AA10" s="424"/>
    </row>
    <row r="11" spans="1:27" x14ac:dyDescent="0.25">
      <c r="A11" s="334"/>
      <c r="B11" s="346" t="s">
        <v>30</v>
      </c>
      <c r="C11" s="347">
        <v>328</v>
      </c>
      <c r="D11" s="351">
        <f>IFERROR(C11/C12,0)</f>
        <v>1</v>
      </c>
      <c r="E11" s="347">
        <v>177</v>
      </c>
      <c r="F11" s="352">
        <f>IFERROR(E11/E12,0)</f>
        <v>0.61245674740484424</v>
      </c>
      <c r="G11" s="347">
        <v>18</v>
      </c>
      <c r="H11" s="351">
        <f>IFERROR(G11/G12,0)</f>
        <v>8.6538461538461536E-2</v>
      </c>
      <c r="I11" s="347">
        <v>837</v>
      </c>
      <c r="J11" s="352">
        <f>IFERROR(I11/I12,0)</f>
        <v>0.77643784786641934</v>
      </c>
      <c r="K11" s="347">
        <v>2962</v>
      </c>
      <c r="L11" s="351">
        <f>IFERROR(K11/K12,0)</f>
        <v>0.96293888166449937</v>
      </c>
      <c r="M11" s="347">
        <v>132</v>
      </c>
      <c r="N11" s="352">
        <f>IFERROR(M11/M12,0)</f>
        <v>0.7021276595744681</v>
      </c>
      <c r="O11" s="349" t="s">
        <v>30</v>
      </c>
      <c r="P11" s="347">
        <f>C11+E11+G11+I11+K11+M11</f>
        <v>4454</v>
      </c>
      <c r="Q11" s="353">
        <f>IFERROR(P11/P12,0)</f>
        <v>0.86200890265144181</v>
      </c>
      <c r="R11" s="177"/>
      <c r="T11" s="422"/>
      <c r="U11" s="423"/>
      <c r="V11" s="423"/>
      <c r="W11" s="423"/>
      <c r="X11" s="423"/>
      <c r="Y11" s="423"/>
      <c r="Z11" s="423"/>
      <c r="AA11" s="424"/>
    </row>
    <row r="12" spans="1:27" x14ac:dyDescent="0.25">
      <c r="A12" s="340"/>
      <c r="B12" s="341" t="s">
        <v>60</v>
      </c>
      <c r="C12" s="342">
        <f>SUM(C10:C11)</f>
        <v>328</v>
      </c>
      <c r="D12" s="343"/>
      <c r="E12" s="342">
        <f>SUM(E10:E11)</f>
        <v>289</v>
      </c>
      <c r="F12" s="342"/>
      <c r="G12" s="344">
        <f>SUM(G10:G11)</f>
        <v>208</v>
      </c>
      <c r="H12" s="343"/>
      <c r="I12" s="342">
        <f>SUM(I10:I11)</f>
        <v>1078</v>
      </c>
      <c r="J12" s="342"/>
      <c r="K12" s="344">
        <f>SUM(K10:K11)</f>
        <v>3076</v>
      </c>
      <c r="L12" s="343"/>
      <c r="M12" s="342">
        <f t="shared" ref="M12" si="5">SUM(M10:M11)</f>
        <v>188</v>
      </c>
      <c r="N12" s="342"/>
      <c r="O12" s="344" t="s">
        <v>85</v>
      </c>
      <c r="P12" s="342">
        <f>C12+E12+G12+I12+K12+M12</f>
        <v>5167</v>
      </c>
      <c r="Q12" s="345"/>
      <c r="R12" s="177"/>
      <c r="T12" s="422"/>
      <c r="U12" s="423"/>
      <c r="V12" s="423"/>
      <c r="W12" s="423"/>
      <c r="X12" s="423"/>
      <c r="Y12" s="423"/>
      <c r="Z12" s="423"/>
      <c r="AA12" s="424"/>
    </row>
    <row r="13" spans="1:27" x14ac:dyDescent="0.25">
      <c r="A13" s="328"/>
      <c r="B13" s="346"/>
      <c r="C13" s="347"/>
      <c r="D13" s="348"/>
      <c r="E13" s="347"/>
      <c r="F13" s="347"/>
      <c r="G13" s="349"/>
      <c r="H13" s="348"/>
      <c r="I13" s="347"/>
      <c r="J13" s="347"/>
      <c r="K13" s="349"/>
      <c r="L13" s="348"/>
      <c r="M13" s="347"/>
      <c r="N13" s="347"/>
      <c r="O13" s="349"/>
      <c r="P13" s="347"/>
      <c r="Q13" s="350"/>
      <c r="R13" s="177"/>
      <c r="T13" s="422"/>
      <c r="U13" s="423"/>
      <c r="V13" s="423"/>
      <c r="W13" s="423"/>
      <c r="X13" s="423"/>
      <c r="Y13" s="423"/>
      <c r="Z13" s="423"/>
      <c r="AA13" s="424"/>
    </row>
    <row r="14" spans="1:27" x14ac:dyDescent="0.25">
      <c r="A14" s="346" t="s">
        <v>62</v>
      </c>
      <c r="B14" s="346" t="s">
        <v>28</v>
      </c>
      <c r="C14" s="347">
        <v>0</v>
      </c>
      <c r="D14" s="351">
        <f>IFERROR(C14/C16,0)</f>
        <v>0</v>
      </c>
      <c r="E14" s="347">
        <v>314</v>
      </c>
      <c r="F14" s="352">
        <f>IFERROR(E14/E16,0)</f>
        <v>0.44039270687237025</v>
      </c>
      <c r="G14" s="347">
        <v>177</v>
      </c>
      <c r="H14" s="351">
        <f>IFERROR(G14/G16,0)</f>
        <v>0.5496894409937888</v>
      </c>
      <c r="I14" s="347">
        <v>507</v>
      </c>
      <c r="J14" s="352">
        <f>IFERROR(I14/I16,0)</f>
        <v>0.78120184899845913</v>
      </c>
      <c r="K14" s="347">
        <v>791</v>
      </c>
      <c r="L14" s="351">
        <f>IFERROR(K14/K16,0)</f>
        <v>0.41435306443163961</v>
      </c>
      <c r="M14" s="347">
        <v>169</v>
      </c>
      <c r="N14" s="352">
        <f>IFERROR(M14/M16,0)</f>
        <v>0.33531746031746029</v>
      </c>
      <c r="O14" s="349" t="s">
        <v>28</v>
      </c>
      <c r="P14" s="347">
        <f>C14+E14+G14+I14+K14+M14</f>
        <v>1958</v>
      </c>
      <c r="Q14" s="353">
        <f>IFERROR(P14/P16,0)</f>
        <v>0.47791066634122531</v>
      </c>
      <c r="R14" s="177"/>
      <c r="T14" s="422"/>
      <c r="U14" s="423"/>
      <c r="V14" s="423"/>
      <c r="W14" s="423"/>
      <c r="X14" s="423"/>
      <c r="Y14" s="423"/>
      <c r="Z14" s="423"/>
      <c r="AA14" s="424"/>
    </row>
    <row r="15" spans="1:27" x14ac:dyDescent="0.25">
      <c r="A15" s="334"/>
      <c r="B15" s="334" t="s">
        <v>30</v>
      </c>
      <c r="C15" s="347">
        <v>0</v>
      </c>
      <c r="D15" s="336">
        <f>IFERROR(C15/C16,0)</f>
        <v>0</v>
      </c>
      <c r="E15" s="347">
        <v>399</v>
      </c>
      <c r="F15" s="337">
        <f>IFERROR(E15/E16,0)</f>
        <v>0.55960729312762969</v>
      </c>
      <c r="G15" s="347">
        <v>145</v>
      </c>
      <c r="H15" s="336">
        <f>IFERROR(G15/G16,0)</f>
        <v>0.4503105590062112</v>
      </c>
      <c r="I15" s="347">
        <v>142</v>
      </c>
      <c r="J15" s="337">
        <f>IFERROR(I15/I16,0)</f>
        <v>0.21879815100154082</v>
      </c>
      <c r="K15" s="347">
        <v>1118</v>
      </c>
      <c r="L15" s="336">
        <f>IFERROR(K15/K16,0)</f>
        <v>0.58564693556836045</v>
      </c>
      <c r="M15" s="347">
        <v>335</v>
      </c>
      <c r="N15" s="337">
        <f>IFERROR(M15/M16,0)</f>
        <v>0.66468253968253965</v>
      </c>
      <c r="O15" s="338" t="s">
        <v>30</v>
      </c>
      <c r="P15" s="335">
        <f>C15+E15+G15+I15+K15+M15</f>
        <v>2139</v>
      </c>
      <c r="Q15" s="339">
        <f>IFERROR(P15/P16,0)</f>
        <v>0.52208933365877475</v>
      </c>
      <c r="R15" s="177"/>
      <c r="T15" s="422"/>
      <c r="U15" s="423"/>
      <c r="V15" s="423"/>
      <c r="W15" s="423"/>
      <c r="X15" s="423"/>
      <c r="Y15" s="423"/>
      <c r="Z15" s="423"/>
      <c r="AA15" s="424"/>
    </row>
    <row r="16" spans="1:27" x14ac:dyDescent="0.25">
      <c r="A16" s="340"/>
      <c r="B16" s="341" t="s">
        <v>60</v>
      </c>
      <c r="C16" s="342">
        <f>SUM(C14:C15)</f>
        <v>0</v>
      </c>
      <c r="D16" s="343"/>
      <c r="E16" s="342">
        <f>SUM(E14:E15)</f>
        <v>713</v>
      </c>
      <c r="F16" s="342"/>
      <c r="G16" s="344">
        <f>SUM(G14:G15)</f>
        <v>322</v>
      </c>
      <c r="H16" s="343"/>
      <c r="I16" s="342">
        <f>SUM(I14:I15)</f>
        <v>649</v>
      </c>
      <c r="J16" s="342"/>
      <c r="K16" s="344">
        <f>SUM(K14:K15)</f>
        <v>1909</v>
      </c>
      <c r="L16" s="343"/>
      <c r="M16" s="342">
        <f t="shared" ref="M16" si="6">SUM(M14:M15)</f>
        <v>504</v>
      </c>
      <c r="N16" s="342"/>
      <c r="O16" s="344" t="s">
        <v>85</v>
      </c>
      <c r="P16" s="342">
        <f>C16+E16+G16+I16+K16+M16</f>
        <v>4097</v>
      </c>
      <c r="Q16" s="345"/>
      <c r="R16" s="177"/>
      <c r="T16" s="422"/>
      <c r="U16" s="423"/>
      <c r="V16" s="423"/>
      <c r="W16" s="423"/>
      <c r="X16" s="423"/>
      <c r="Y16" s="423"/>
      <c r="Z16" s="423"/>
      <c r="AA16" s="424"/>
    </row>
    <row r="17" spans="1:152" x14ac:dyDescent="0.25">
      <c r="A17" s="328"/>
      <c r="B17" s="346"/>
      <c r="C17" s="347"/>
      <c r="D17" s="348"/>
      <c r="E17" s="347"/>
      <c r="F17" s="347"/>
      <c r="G17" s="349"/>
      <c r="H17" s="348"/>
      <c r="I17" s="347"/>
      <c r="J17" s="347"/>
      <c r="K17" s="349"/>
      <c r="L17" s="348"/>
      <c r="M17" s="347"/>
      <c r="N17" s="347"/>
      <c r="O17" s="349"/>
      <c r="P17" s="347"/>
      <c r="Q17" s="350"/>
      <c r="R17" s="177"/>
      <c r="T17" s="422"/>
      <c r="U17" s="423"/>
      <c r="V17" s="423"/>
      <c r="W17" s="423"/>
      <c r="X17" s="423"/>
      <c r="Y17" s="423"/>
      <c r="Z17" s="423"/>
      <c r="AA17" s="424"/>
    </row>
    <row r="18" spans="1:152" x14ac:dyDescent="0.25">
      <c r="A18" s="346" t="s">
        <v>87</v>
      </c>
      <c r="B18" s="346" t="s">
        <v>28</v>
      </c>
      <c r="C18" s="347">
        <v>0</v>
      </c>
      <c r="D18" s="351">
        <f>IFERROR(C18/C20,0)</f>
        <v>0</v>
      </c>
      <c r="E18" s="347">
        <v>176</v>
      </c>
      <c r="F18" s="352">
        <f>IFERROR(E18/E20,0)</f>
        <v>0.35412474849094566</v>
      </c>
      <c r="G18" s="347">
        <v>133</v>
      </c>
      <c r="H18" s="351">
        <f>IFERROR(G18/G20,0)</f>
        <v>0.66834170854271358</v>
      </c>
      <c r="I18" s="347">
        <v>204</v>
      </c>
      <c r="J18" s="352">
        <f>IFERROR(I18/I20,0)</f>
        <v>0.69863013698630139</v>
      </c>
      <c r="K18" s="347">
        <v>554</v>
      </c>
      <c r="L18" s="351">
        <f>IFERROR(K18/K20,0)</f>
        <v>0.48342059336823734</v>
      </c>
      <c r="M18" s="347">
        <v>96</v>
      </c>
      <c r="N18" s="352">
        <f>IFERROR(M18/M20,0)</f>
        <v>1</v>
      </c>
      <c r="O18" s="349" t="s">
        <v>28</v>
      </c>
      <c r="P18" s="347">
        <f>C18+E18+G18+I18+K18+M18</f>
        <v>1163</v>
      </c>
      <c r="Q18" s="353">
        <f>IFERROR(P18/P20,0)</f>
        <v>0.52152466367713002</v>
      </c>
      <c r="R18" s="177"/>
      <c r="T18" s="422"/>
      <c r="U18" s="423"/>
      <c r="V18" s="423"/>
      <c r="W18" s="423"/>
      <c r="X18" s="423"/>
      <c r="Y18" s="423"/>
      <c r="Z18" s="423"/>
      <c r="AA18" s="424"/>
    </row>
    <row r="19" spans="1:152" x14ac:dyDescent="0.25">
      <c r="A19" s="334"/>
      <c r="B19" s="346" t="s">
        <v>30</v>
      </c>
      <c r="C19" s="347">
        <v>0</v>
      </c>
      <c r="D19" s="351">
        <f>IFERROR(C19/C20,0)</f>
        <v>0</v>
      </c>
      <c r="E19" s="347">
        <v>321</v>
      </c>
      <c r="F19" s="352">
        <f>IFERROR(E19/E20,0)</f>
        <v>0.64587525150905434</v>
      </c>
      <c r="G19" s="347">
        <v>66</v>
      </c>
      <c r="H19" s="351">
        <f>IFERROR(G19/G20,0)</f>
        <v>0.33165829145728642</v>
      </c>
      <c r="I19" s="347">
        <v>88</v>
      </c>
      <c r="J19" s="352">
        <f>IFERROR(I19/I20,0)</f>
        <v>0.30136986301369861</v>
      </c>
      <c r="K19" s="347">
        <v>592</v>
      </c>
      <c r="L19" s="351">
        <f>IFERROR(K19/K20,0)</f>
        <v>0.51657940663176261</v>
      </c>
      <c r="M19" s="347">
        <v>0</v>
      </c>
      <c r="N19" s="352">
        <f>IFERROR(M19/M20,0)</f>
        <v>0</v>
      </c>
      <c r="O19" s="349" t="s">
        <v>30</v>
      </c>
      <c r="P19" s="347">
        <f>C19+E19+G19+I19+K19+M19</f>
        <v>1067</v>
      </c>
      <c r="Q19" s="353">
        <f>IFERROR(P19/P20,0)</f>
        <v>0.47847533632286998</v>
      </c>
      <c r="R19" s="177"/>
      <c r="T19" s="422"/>
      <c r="U19" s="423"/>
      <c r="V19" s="423"/>
      <c r="W19" s="423"/>
      <c r="X19" s="423"/>
      <c r="Y19" s="423"/>
      <c r="Z19" s="423"/>
      <c r="AA19" s="424"/>
    </row>
    <row r="20" spans="1:152" x14ac:dyDescent="0.25">
      <c r="A20" s="354"/>
      <c r="B20" s="341" t="s">
        <v>60</v>
      </c>
      <c r="C20" s="342">
        <f>SUM(C18:C19)</f>
        <v>0</v>
      </c>
      <c r="D20" s="343"/>
      <c r="E20" s="342">
        <f>SUM(E18:E19)</f>
        <v>497</v>
      </c>
      <c r="F20" s="342"/>
      <c r="G20" s="344">
        <f>SUM(G18:G19)</f>
        <v>199</v>
      </c>
      <c r="H20" s="343"/>
      <c r="I20" s="342">
        <f>SUM(I18:I19)</f>
        <v>292</v>
      </c>
      <c r="J20" s="342"/>
      <c r="K20" s="344">
        <f>SUM(K18:K19)</f>
        <v>1146</v>
      </c>
      <c r="L20" s="343"/>
      <c r="M20" s="342">
        <f t="shared" ref="M20" si="7">SUM(M18:M19)</f>
        <v>96</v>
      </c>
      <c r="N20" s="342"/>
      <c r="O20" s="344" t="s">
        <v>85</v>
      </c>
      <c r="P20" s="342">
        <f>C20+E20+G20+I20+K20+M20</f>
        <v>2230</v>
      </c>
      <c r="Q20" s="345"/>
      <c r="R20" s="177"/>
      <c r="T20" s="422"/>
      <c r="U20" s="423"/>
      <c r="V20" s="423"/>
      <c r="W20" s="423"/>
      <c r="X20" s="423"/>
      <c r="Y20" s="423"/>
      <c r="Z20" s="423"/>
      <c r="AA20" s="424"/>
    </row>
    <row r="21" spans="1:152" x14ac:dyDescent="0.25">
      <c r="A21" s="355"/>
      <c r="B21" s="356"/>
      <c r="C21" s="356"/>
      <c r="D21" s="356"/>
      <c r="E21" s="356"/>
      <c r="F21" s="356"/>
      <c r="G21" s="356"/>
      <c r="H21" s="356"/>
      <c r="I21" s="356"/>
      <c r="J21" s="356"/>
      <c r="K21" s="356"/>
      <c r="L21" s="356"/>
      <c r="M21" s="356"/>
      <c r="N21" s="356"/>
      <c r="O21" s="356"/>
      <c r="P21" s="356"/>
      <c r="Q21" s="357"/>
      <c r="R21" s="177"/>
      <c r="T21" s="422"/>
      <c r="U21" s="423"/>
      <c r="V21" s="423"/>
      <c r="W21" s="423"/>
      <c r="X21" s="423"/>
      <c r="Y21" s="423"/>
      <c r="Z21" s="423"/>
      <c r="AA21" s="424"/>
    </row>
    <row r="22" spans="1:152" x14ac:dyDescent="0.25">
      <c r="A22" s="355"/>
      <c r="B22" s="356"/>
      <c r="C22" s="356"/>
      <c r="D22" s="356"/>
      <c r="E22" s="356"/>
      <c r="F22" s="356"/>
      <c r="G22" s="356"/>
      <c r="H22" s="356"/>
      <c r="I22" s="356"/>
      <c r="J22" s="356"/>
      <c r="K22" s="356"/>
      <c r="L22" s="356"/>
      <c r="M22" s="356"/>
      <c r="N22" s="356"/>
      <c r="O22" s="358" t="s">
        <v>28</v>
      </c>
      <c r="P22" s="359">
        <f>P6+P10+P14+P18</f>
        <v>3961</v>
      </c>
      <c r="Q22" s="360">
        <f>IFERROR(P22/P24,0)</f>
        <v>0.29035332062747399</v>
      </c>
      <c r="R22" s="177"/>
      <c r="T22" s="422"/>
      <c r="U22" s="423"/>
      <c r="V22" s="423"/>
      <c r="W22" s="423"/>
      <c r="X22" s="423"/>
      <c r="Y22" s="423"/>
      <c r="Z22" s="423"/>
      <c r="AA22" s="424"/>
    </row>
    <row r="23" spans="1:152" ht="15.75" thickBot="1" x14ac:dyDescent="0.3">
      <c r="A23" s="355"/>
      <c r="B23" s="356"/>
      <c r="C23" s="356"/>
      <c r="D23" s="356"/>
      <c r="E23" s="356"/>
      <c r="F23" s="356"/>
      <c r="G23" s="356"/>
      <c r="H23" s="356"/>
      <c r="I23" s="356"/>
      <c r="J23" s="356"/>
      <c r="K23" s="356"/>
      <c r="L23" s="356"/>
      <c r="M23" s="356"/>
      <c r="N23" s="356"/>
      <c r="O23" s="361" t="s">
        <v>30</v>
      </c>
      <c r="P23" s="298">
        <f>P7+P11+P15+P19</f>
        <v>9681</v>
      </c>
      <c r="Q23" s="362">
        <f>IFERROR(P23/P24,0)</f>
        <v>0.70964667937252601</v>
      </c>
      <c r="R23" s="177"/>
      <c r="T23" s="425"/>
      <c r="U23" s="426"/>
      <c r="V23" s="426"/>
      <c r="W23" s="426"/>
      <c r="X23" s="426"/>
      <c r="Y23" s="426"/>
      <c r="Z23" s="426"/>
      <c r="AA23" s="427"/>
    </row>
    <row r="24" spans="1:152" ht="15.75" thickBot="1" x14ac:dyDescent="0.3">
      <c r="A24" s="363"/>
      <c r="B24" s="364"/>
      <c r="C24" s="364"/>
      <c r="D24" s="364"/>
      <c r="E24" s="364"/>
      <c r="F24" s="364"/>
      <c r="G24" s="364"/>
      <c r="H24" s="364"/>
      <c r="I24" s="364"/>
      <c r="J24" s="364"/>
      <c r="K24" s="364"/>
      <c r="L24" s="364"/>
      <c r="M24" s="364"/>
      <c r="N24" s="364"/>
      <c r="O24" s="365" t="s">
        <v>60</v>
      </c>
      <c r="P24" s="366">
        <f>P8+P12+P16+P20</f>
        <v>13642</v>
      </c>
      <c r="Q24" s="367"/>
      <c r="R24" s="177"/>
    </row>
    <row r="25" spans="1:152" x14ac:dyDescent="0.25">
      <c r="A25" s="177"/>
      <c r="B25" s="177"/>
      <c r="C25" s="177"/>
      <c r="D25" s="177"/>
      <c r="E25" s="177"/>
      <c r="F25" s="177"/>
      <c r="G25" s="177"/>
      <c r="H25" s="177"/>
      <c r="I25" s="177"/>
      <c r="J25" s="177"/>
      <c r="K25" s="177"/>
      <c r="L25" s="177"/>
      <c r="M25" s="177"/>
      <c r="N25" s="177"/>
      <c r="O25" s="177"/>
      <c r="P25" s="177"/>
      <c r="Q25" s="177"/>
      <c r="R25" s="177"/>
    </row>
    <row r="26" spans="1:152" s="82" customFormat="1" ht="4.5" customHeight="1" x14ac:dyDescent="0.25">
      <c r="A26" s="202"/>
      <c r="B26" s="202"/>
      <c r="C26" s="202"/>
      <c r="D26" s="202"/>
      <c r="E26" s="202"/>
      <c r="F26" s="202"/>
      <c r="G26" s="202"/>
      <c r="H26" s="202"/>
      <c r="I26" s="202"/>
      <c r="J26" s="202"/>
      <c r="K26" s="202"/>
      <c r="L26" s="202"/>
      <c r="M26" s="202"/>
      <c r="N26" s="202"/>
      <c r="O26" s="202"/>
      <c r="P26" s="202"/>
      <c r="Q26" s="202"/>
      <c r="R26" s="202"/>
    </row>
    <row r="27" spans="1:152" ht="15.75" thickBot="1" x14ac:dyDescent="0.3">
      <c r="A27" s="177"/>
      <c r="B27" s="177"/>
      <c r="C27" s="177"/>
      <c r="D27" s="177"/>
      <c r="E27" s="177"/>
      <c r="F27" s="177"/>
      <c r="G27" s="177"/>
      <c r="H27" s="177"/>
      <c r="I27" s="177"/>
      <c r="J27" s="177"/>
      <c r="K27" s="177"/>
      <c r="L27" s="177"/>
      <c r="M27" s="177"/>
      <c r="N27" s="177"/>
      <c r="O27" s="177"/>
      <c r="P27" s="177"/>
      <c r="Q27" s="177"/>
      <c r="R27" s="177"/>
    </row>
    <row r="28" spans="1:152" ht="15.75" x14ac:dyDescent="0.25">
      <c r="A28" s="428" t="s">
        <v>88</v>
      </c>
      <c r="B28" s="429"/>
      <c r="C28" s="429"/>
      <c r="D28" s="429"/>
      <c r="E28" s="429"/>
      <c r="F28" s="429"/>
      <c r="G28" s="429"/>
      <c r="H28" s="429"/>
      <c r="I28" s="429"/>
      <c r="J28" s="429"/>
      <c r="K28" s="429"/>
      <c r="L28" s="429"/>
      <c r="M28" s="429"/>
      <c r="N28" s="429"/>
      <c r="O28" s="429"/>
      <c r="P28" s="429"/>
      <c r="Q28" s="429"/>
      <c r="R28" s="177"/>
    </row>
    <row r="29" spans="1:152" s="370" customFormat="1" ht="28.5" customHeight="1" x14ac:dyDescent="0.25">
      <c r="A29" s="312"/>
      <c r="B29" s="313"/>
      <c r="C29" s="438" t="s">
        <v>79</v>
      </c>
      <c r="D29" s="439"/>
      <c r="E29" s="440" t="s">
        <v>80</v>
      </c>
      <c r="F29" s="441"/>
      <c r="G29" s="442" t="s">
        <v>81</v>
      </c>
      <c r="H29" s="443"/>
      <c r="I29" s="452" t="s">
        <v>82</v>
      </c>
      <c r="J29" s="452"/>
      <c r="K29" s="445" t="s">
        <v>83</v>
      </c>
      <c r="L29" s="446"/>
      <c r="M29" s="447" t="s">
        <v>84</v>
      </c>
      <c r="N29" s="448"/>
      <c r="O29" s="449" t="s">
        <v>85</v>
      </c>
      <c r="P29" s="450"/>
      <c r="Q29" s="451"/>
      <c r="R29" s="368"/>
      <c r="S29" s="369"/>
      <c r="T29" s="369"/>
      <c r="U29" s="369"/>
      <c r="V29" s="369"/>
      <c r="W29" s="369"/>
      <c r="X29" s="369"/>
      <c r="Y29" s="369"/>
      <c r="Z29" s="369"/>
      <c r="AA29" s="369"/>
      <c r="AB29" s="369"/>
      <c r="AC29" s="369"/>
      <c r="AD29" s="369"/>
      <c r="AE29" s="369"/>
      <c r="AF29" s="369"/>
      <c r="AG29" s="369"/>
      <c r="AH29" s="369"/>
      <c r="AI29" s="369"/>
      <c r="AJ29" s="369"/>
      <c r="AK29" s="369"/>
      <c r="AL29" s="369"/>
      <c r="AM29" s="369"/>
      <c r="AN29" s="369"/>
      <c r="AO29" s="369"/>
      <c r="AP29" s="369"/>
      <c r="AQ29" s="369"/>
      <c r="AR29" s="369"/>
      <c r="AS29" s="369"/>
      <c r="AT29" s="369"/>
      <c r="AU29" s="369"/>
      <c r="AV29" s="369"/>
      <c r="AW29" s="369"/>
      <c r="AX29" s="369"/>
      <c r="AY29" s="369"/>
      <c r="AZ29" s="369"/>
      <c r="BA29" s="369"/>
      <c r="BB29" s="369"/>
      <c r="BC29" s="369"/>
      <c r="BD29" s="369"/>
      <c r="BE29" s="369"/>
      <c r="BF29" s="369"/>
      <c r="BG29" s="369"/>
      <c r="BH29" s="369"/>
      <c r="BI29" s="369"/>
      <c r="BJ29" s="369"/>
      <c r="BK29" s="369"/>
      <c r="BL29" s="369"/>
      <c r="BM29" s="369"/>
      <c r="BN29" s="369"/>
      <c r="BO29" s="369"/>
      <c r="BP29" s="369"/>
      <c r="BQ29" s="369"/>
      <c r="BR29" s="369"/>
      <c r="BS29" s="369"/>
      <c r="BT29" s="369"/>
      <c r="BU29" s="369"/>
      <c r="BV29" s="369"/>
      <c r="BW29" s="369"/>
      <c r="BX29" s="369"/>
      <c r="BY29" s="369"/>
      <c r="BZ29" s="369"/>
      <c r="CA29" s="369"/>
      <c r="CB29" s="369"/>
      <c r="CC29" s="369"/>
      <c r="CD29" s="369"/>
      <c r="CE29" s="369"/>
      <c r="CF29" s="369"/>
      <c r="CG29" s="369"/>
      <c r="CH29" s="369"/>
      <c r="CI29" s="369"/>
      <c r="CJ29" s="369"/>
      <c r="CK29" s="369"/>
      <c r="CL29" s="369"/>
      <c r="CM29" s="369"/>
      <c r="CN29" s="369"/>
      <c r="CO29" s="369"/>
      <c r="CP29" s="369"/>
      <c r="CQ29" s="369"/>
      <c r="CR29" s="369"/>
      <c r="CS29" s="369"/>
      <c r="CT29" s="369"/>
      <c r="CU29" s="369"/>
      <c r="CV29" s="369"/>
      <c r="CW29" s="369"/>
      <c r="CX29" s="369"/>
      <c r="CY29" s="369"/>
      <c r="CZ29" s="369"/>
      <c r="DA29" s="369"/>
      <c r="DB29" s="369"/>
      <c r="DC29" s="369"/>
      <c r="DD29" s="369"/>
      <c r="DE29" s="369"/>
      <c r="DF29" s="369"/>
      <c r="DG29" s="369"/>
      <c r="DH29" s="369"/>
      <c r="DI29" s="369"/>
      <c r="DJ29" s="369"/>
      <c r="DK29" s="369"/>
      <c r="DL29" s="369"/>
      <c r="DM29" s="369"/>
      <c r="DN29" s="369"/>
      <c r="DO29" s="369"/>
      <c r="DP29" s="369"/>
      <c r="DQ29" s="369"/>
      <c r="DR29" s="369"/>
      <c r="DS29" s="369"/>
      <c r="DT29" s="369"/>
      <c r="DU29" s="369"/>
      <c r="DV29" s="369"/>
      <c r="DW29" s="369"/>
      <c r="DX29" s="369"/>
      <c r="DY29" s="369"/>
      <c r="DZ29" s="369"/>
      <c r="EA29" s="369"/>
      <c r="EB29" s="369"/>
      <c r="EC29" s="369"/>
      <c r="ED29" s="369"/>
      <c r="EE29" s="369"/>
      <c r="EF29" s="369"/>
      <c r="EG29" s="369"/>
      <c r="EH29" s="369"/>
      <c r="EI29" s="369"/>
      <c r="EJ29" s="369"/>
      <c r="EK29" s="369"/>
      <c r="EL29" s="369"/>
      <c r="EM29" s="369"/>
      <c r="EN29" s="369"/>
      <c r="EO29" s="369"/>
      <c r="EP29" s="369"/>
      <c r="EQ29" s="369"/>
      <c r="ER29" s="369"/>
      <c r="ES29" s="369"/>
      <c r="ET29" s="369"/>
      <c r="EU29" s="369"/>
      <c r="EV29" s="369"/>
    </row>
    <row r="30" spans="1:152" s="311" customFormat="1" ht="30" x14ac:dyDescent="0.25">
      <c r="A30" s="371"/>
      <c r="B30" s="372"/>
      <c r="C30" s="373" t="s">
        <v>57</v>
      </c>
      <c r="D30" s="374" t="s">
        <v>58</v>
      </c>
      <c r="E30" s="375" t="s">
        <v>57</v>
      </c>
      <c r="F30" s="375" t="s">
        <v>58</v>
      </c>
      <c r="G30" s="376" t="s">
        <v>57</v>
      </c>
      <c r="H30" s="377" t="s">
        <v>58</v>
      </c>
      <c r="I30" s="378" t="s">
        <v>57</v>
      </c>
      <c r="J30" s="378" t="s">
        <v>58</v>
      </c>
      <c r="K30" s="379" t="s">
        <v>57</v>
      </c>
      <c r="L30" s="380" t="s">
        <v>58</v>
      </c>
      <c r="M30" s="381" t="s">
        <v>57</v>
      </c>
      <c r="N30" s="381" t="s">
        <v>58</v>
      </c>
      <c r="O30" s="382"/>
      <c r="P30" s="383" t="s">
        <v>57</v>
      </c>
      <c r="Q30" s="384" t="s">
        <v>58</v>
      </c>
      <c r="R30" s="217"/>
      <c r="S30" s="310"/>
      <c r="T30" s="310"/>
      <c r="U30" s="310"/>
      <c r="V30" s="310"/>
      <c r="W30" s="310"/>
      <c r="X30" s="310"/>
      <c r="Y30" s="310"/>
      <c r="Z30" s="310"/>
      <c r="AA30" s="310"/>
      <c r="AB30" s="310"/>
      <c r="AC30" s="310"/>
      <c r="AD30" s="310"/>
      <c r="AE30" s="310"/>
      <c r="AF30" s="310"/>
      <c r="AG30" s="310"/>
      <c r="AH30" s="310"/>
      <c r="AI30" s="310"/>
      <c r="AJ30" s="310"/>
      <c r="AK30" s="310"/>
      <c r="AL30" s="310"/>
      <c r="AM30" s="310"/>
      <c r="AN30" s="310"/>
      <c r="AO30" s="310"/>
      <c r="AP30" s="310"/>
      <c r="AQ30" s="310"/>
      <c r="AR30" s="310"/>
      <c r="AS30" s="310"/>
      <c r="AT30" s="310"/>
      <c r="AU30" s="310"/>
      <c r="AV30" s="310"/>
      <c r="AW30" s="310"/>
      <c r="AX30" s="310"/>
      <c r="AY30" s="310"/>
      <c r="AZ30" s="310"/>
      <c r="BA30" s="310"/>
      <c r="BB30" s="310"/>
      <c r="BC30" s="310"/>
      <c r="BD30" s="310"/>
      <c r="BE30" s="310"/>
      <c r="BF30" s="310"/>
      <c r="BG30" s="310"/>
      <c r="BH30" s="310"/>
      <c r="BI30" s="310"/>
      <c r="BJ30" s="310"/>
      <c r="BK30" s="310"/>
      <c r="BL30" s="310"/>
      <c r="BM30" s="310"/>
      <c r="BN30" s="310"/>
      <c r="BO30" s="310"/>
      <c r="BP30" s="310"/>
      <c r="BQ30" s="310"/>
      <c r="BR30" s="310"/>
      <c r="BS30" s="310"/>
      <c r="BT30" s="310"/>
      <c r="BU30" s="310"/>
      <c r="BV30" s="310"/>
      <c r="BW30" s="310"/>
      <c r="BX30" s="310"/>
      <c r="BY30" s="310"/>
      <c r="BZ30" s="310"/>
      <c r="CA30" s="310"/>
      <c r="CB30" s="310"/>
      <c r="CC30" s="310"/>
      <c r="CD30" s="310"/>
      <c r="CE30" s="310"/>
      <c r="CF30" s="310"/>
      <c r="CG30" s="310"/>
      <c r="CH30" s="310"/>
      <c r="CI30" s="310"/>
      <c r="CJ30" s="310"/>
      <c r="CK30" s="310"/>
      <c r="CL30" s="310"/>
      <c r="CM30" s="310"/>
      <c r="CN30" s="310"/>
      <c r="CO30" s="310"/>
      <c r="CP30" s="310"/>
      <c r="CQ30" s="310"/>
      <c r="CR30" s="310"/>
      <c r="CS30" s="310"/>
      <c r="CT30" s="310"/>
      <c r="CU30" s="310"/>
      <c r="CV30" s="310"/>
      <c r="CW30" s="310"/>
      <c r="CX30" s="310"/>
      <c r="CY30" s="310"/>
      <c r="CZ30" s="310"/>
      <c r="DA30" s="310"/>
      <c r="DB30" s="310"/>
      <c r="DC30" s="310"/>
      <c r="DD30" s="310"/>
      <c r="DE30" s="310"/>
      <c r="DF30" s="310"/>
      <c r="DG30" s="310"/>
      <c r="DH30" s="310"/>
      <c r="DI30" s="310"/>
      <c r="DJ30" s="310"/>
      <c r="DK30" s="310"/>
      <c r="DL30" s="310"/>
      <c r="DM30" s="310"/>
      <c r="DN30" s="310"/>
      <c r="DO30" s="310"/>
      <c r="DP30" s="310"/>
      <c r="DQ30" s="310"/>
      <c r="DR30" s="310"/>
      <c r="DS30" s="310"/>
      <c r="DT30" s="310"/>
      <c r="DU30" s="310"/>
      <c r="DV30" s="310"/>
      <c r="DW30" s="310"/>
      <c r="DX30" s="310"/>
      <c r="DY30" s="310"/>
      <c r="DZ30" s="310"/>
      <c r="EA30" s="310"/>
      <c r="EB30" s="310"/>
      <c r="EC30" s="310"/>
      <c r="ED30" s="310"/>
      <c r="EE30" s="310"/>
      <c r="EF30" s="310"/>
      <c r="EG30" s="310"/>
      <c r="EH30" s="310"/>
      <c r="EI30" s="310"/>
      <c r="EJ30" s="310"/>
      <c r="EK30" s="310"/>
      <c r="EL30" s="310"/>
      <c r="EM30" s="310"/>
      <c r="EN30" s="310"/>
      <c r="EO30" s="310"/>
      <c r="EP30" s="310"/>
      <c r="EQ30" s="310"/>
      <c r="ER30" s="310"/>
      <c r="ES30" s="310"/>
      <c r="ET30" s="310"/>
      <c r="EU30" s="310"/>
      <c r="EV30" s="310"/>
    </row>
    <row r="31" spans="1:152" x14ac:dyDescent="0.25">
      <c r="A31" s="328" t="s">
        <v>86</v>
      </c>
      <c r="B31" s="328" t="s">
        <v>28</v>
      </c>
      <c r="C31" s="329">
        <v>0</v>
      </c>
      <c r="D31" s="330">
        <f>IFERROR(C31/$C$33,0)</f>
        <v>0</v>
      </c>
      <c r="E31" s="329">
        <v>18</v>
      </c>
      <c r="F31" s="331">
        <f>IFERROR(E31/$E$33,0)</f>
        <v>0.38297872340425532</v>
      </c>
      <c r="G31" s="329">
        <v>16</v>
      </c>
      <c r="H31" s="330">
        <f>IFERROR(G31/G$33,0)</f>
        <v>0.36363636363636365</v>
      </c>
      <c r="I31" s="329">
        <v>14</v>
      </c>
      <c r="J31" s="331">
        <f>IFERROR(I31/I33,0)</f>
        <v>3.825136612021858E-2</v>
      </c>
      <c r="K31" s="329">
        <v>10</v>
      </c>
      <c r="L31" s="330">
        <f>IFERROR(K31/K33,0)</f>
        <v>1.5290519877675841E-2</v>
      </c>
      <c r="M31" s="329">
        <v>0</v>
      </c>
      <c r="N31" s="331">
        <f>IFERROR(M31/M33,0)</f>
        <v>0</v>
      </c>
      <c r="O31" s="332" t="s">
        <v>28</v>
      </c>
      <c r="P31" s="329">
        <f>C31+E31+G31+I31+K31+M31</f>
        <v>58</v>
      </c>
      <c r="Q31" s="333">
        <f>IFERROR(P31/P33,0)</f>
        <v>5.2205220522052204E-2</v>
      </c>
      <c r="R31" s="177"/>
      <c r="U31" s="94"/>
    </row>
    <row r="32" spans="1:152" x14ac:dyDescent="0.25">
      <c r="A32" s="334"/>
      <c r="B32" s="334" t="s">
        <v>30</v>
      </c>
      <c r="C32" s="335">
        <v>0</v>
      </c>
      <c r="D32" s="336">
        <f>IFERROR(C32/$C$33,0)</f>
        <v>0</v>
      </c>
      <c r="E32" s="335">
        <v>29</v>
      </c>
      <c r="F32" s="337">
        <f>IFERROR(E32/$E$33,0)</f>
        <v>0.61702127659574468</v>
      </c>
      <c r="G32" s="335">
        <v>28</v>
      </c>
      <c r="H32" s="336">
        <f>IFERROR(G32/G$33,0)</f>
        <v>0.63636363636363635</v>
      </c>
      <c r="I32" s="335">
        <v>352</v>
      </c>
      <c r="J32" s="337">
        <f>IFERROR(I32/I$33,0)</f>
        <v>0.96174863387978138</v>
      </c>
      <c r="K32" s="335">
        <v>644</v>
      </c>
      <c r="L32" s="336">
        <f>IFERROR(K32/K$33,0)</f>
        <v>0.98470948012232418</v>
      </c>
      <c r="M32" s="335">
        <v>0</v>
      </c>
      <c r="N32" s="337">
        <f>IFERROR(M32/M$33,0)</f>
        <v>0</v>
      </c>
      <c r="O32" s="338" t="s">
        <v>30</v>
      </c>
      <c r="P32" s="335">
        <f>C32+E32+G32+I32+K32+M32</f>
        <v>1053</v>
      </c>
      <c r="Q32" s="339">
        <f>IFERROR(P32/P33,0)</f>
        <v>0.94779477947794777</v>
      </c>
      <c r="R32" s="177"/>
    </row>
    <row r="33" spans="1:20" x14ac:dyDescent="0.25">
      <c r="A33" s="340"/>
      <c r="B33" s="341" t="s">
        <v>60</v>
      </c>
      <c r="C33" s="342">
        <f>SUM(C31:C32)</f>
        <v>0</v>
      </c>
      <c r="D33" s="343"/>
      <c r="E33" s="342">
        <f>SUM(E31:E32)</f>
        <v>47</v>
      </c>
      <c r="F33" s="342"/>
      <c r="G33" s="342">
        <f>SUM(G31:G32)</f>
        <v>44</v>
      </c>
      <c r="H33" s="343"/>
      <c r="I33" s="342">
        <f>SUM(I31:I32)</f>
        <v>366</v>
      </c>
      <c r="J33" s="342"/>
      <c r="K33" s="342">
        <f>SUM(K31:K32)</f>
        <v>654</v>
      </c>
      <c r="L33" s="343"/>
      <c r="M33" s="342">
        <f>SUM(M31:M32)</f>
        <v>0</v>
      </c>
      <c r="N33" s="342"/>
      <c r="O33" s="344" t="s">
        <v>85</v>
      </c>
      <c r="P33" s="342">
        <f>C33+E33+G33+I33+K33+M33</f>
        <v>1111</v>
      </c>
      <c r="Q33" s="345"/>
      <c r="R33" s="177"/>
    </row>
    <row r="34" spans="1:20" x14ac:dyDescent="0.25">
      <c r="A34" s="328"/>
      <c r="B34" s="346"/>
      <c r="C34" s="347"/>
      <c r="D34" s="348"/>
      <c r="E34" s="347"/>
      <c r="F34" s="347"/>
      <c r="G34" s="347"/>
      <c r="H34" s="348"/>
      <c r="I34" s="347"/>
      <c r="J34" s="347"/>
      <c r="K34" s="347"/>
      <c r="L34" s="348"/>
      <c r="M34" s="347"/>
      <c r="N34" s="347"/>
      <c r="O34" s="349"/>
      <c r="P34" s="347"/>
      <c r="Q34" s="350"/>
      <c r="R34" s="177"/>
      <c r="T34" s="205"/>
    </row>
    <row r="35" spans="1:20" x14ac:dyDescent="0.25">
      <c r="A35" s="346" t="s">
        <v>61</v>
      </c>
      <c r="B35" s="346" t="s">
        <v>28</v>
      </c>
      <c r="C35" s="347">
        <v>0</v>
      </c>
      <c r="D35" s="351">
        <f>IFERROR(C35/$C$37,0)</f>
        <v>0</v>
      </c>
      <c r="E35" s="347">
        <v>118</v>
      </c>
      <c r="F35" s="352">
        <f>IFERROR(E35/$E$37,0)</f>
        <v>0.32869080779944287</v>
      </c>
      <c r="G35" s="347">
        <v>185</v>
      </c>
      <c r="H35" s="351">
        <f>IFERROR(G35/G37,0)</f>
        <v>0.91584158415841588</v>
      </c>
      <c r="I35" s="347">
        <v>280</v>
      </c>
      <c r="J35" s="352">
        <f>IFERROR(I35/I37,0)</f>
        <v>0.32786885245901637</v>
      </c>
      <c r="K35" s="347">
        <v>108</v>
      </c>
      <c r="L35" s="351">
        <f>IFERROR(K35/K37,0)</f>
        <v>4.1763341067285381E-2</v>
      </c>
      <c r="M35" s="347">
        <v>38</v>
      </c>
      <c r="N35" s="352">
        <f>IFERROR(M35/M37,0)</f>
        <v>0.46913580246913578</v>
      </c>
      <c r="O35" s="349" t="s">
        <v>28</v>
      </c>
      <c r="P35" s="347">
        <f>C35+E35+G35+I35+K35+M35</f>
        <v>729</v>
      </c>
      <c r="Q35" s="353">
        <f>IFERROR(P35/P37,0)</f>
        <v>0.17076598735066761</v>
      </c>
      <c r="R35" s="177"/>
    </row>
    <row r="36" spans="1:20" x14ac:dyDescent="0.25">
      <c r="A36" s="334"/>
      <c r="B36" s="334" t="s">
        <v>30</v>
      </c>
      <c r="C36" s="347">
        <v>187</v>
      </c>
      <c r="D36" s="336">
        <f>IFERROR(C36/$C$37,0)</f>
        <v>1</v>
      </c>
      <c r="E36" s="347">
        <v>241</v>
      </c>
      <c r="F36" s="337">
        <f>IFERROR(E36/$E$37,0)</f>
        <v>0.67130919220055707</v>
      </c>
      <c r="G36" s="347">
        <v>17</v>
      </c>
      <c r="H36" s="336">
        <f>IFERROR(G36/G37,0)</f>
        <v>8.4158415841584164E-2</v>
      </c>
      <c r="I36" s="347">
        <v>574</v>
      </c>
      <c r="J36" s="337">
        <f>IFERROR(I36/I37,0)</f>
        <v>0.67213114754098358</v>
      </c>
      <c r="K36" s="347">
        <v>2478</v>
      </c>
      <c r="L36" s="336">
        <f>IFERROR(K36/K37,0)</f>
        <v>0.95823665893271459</v>
      </c>
      <c r="M36" s="347">
        <v>43</v>
      </c>
      <c r="N36" s="337">
        <f>IFERROR(M36/M37,0)</f>
        <v>0.53086419753086422</v>
      </c>
      <c r="O36" s="338" t="s">
        <v>30</v>
      </c>
      <c r="P36" s="335">
        <f>C36+E36+G36+I36+K36+M36</f>
        <v>3540</v>
      </c>
      <c r="Q36" s="339">
        <f>IFERROR(P36/P37,0)</f>
        <v>0.82923401264933239</v>
      </c>
      <c r="R36" s="177"/>
    </row>
    <row r="37" spans="1:20" x14ac:dyDescent="0.25">
      <c r="A37" s="340"/>
      <c r="B37" s="341" t="s">
        <v>60</v>
      </c>
      <c r="C37" s="342">
        <f>SUM(C35:C36)</f>
        <v>187</v>
      </c>
      <c r="D37" s="343"/>
      <c r="E37" s="342">
        <f>SUM(E35:E36)</f>
        <v>359</v>
      </c>
      <c r="F37" s="342"/>
      <c r="G37" s="342">
        <f>SUM(G35:G36)</f>
        <v>202</v>
      </c>
      <c r="H37" s="343"/>
      <c r="I37" s="342">
        <f>SUM(I35:I36)</f>
        <v>854</v>
      </c>
      <c r="J37" s="342"/>
      <c r="K37" s="342">
        <f>SUM(K35:K36)</f>
        <v>2586</v>
      </c>
      <c r="L37" s="343"/>
      <c r="M37" s="342">
        <f>SUM(M35:M36)</f>
        <v>81</v>
      </c>
      <c r="N37" s="342"/>
      <c r="O37" s="344" t="s">
        <v>85</v>
      </c>
      <c r="P37" s="342">
        <f>C37+E37+G37+I37+K37+M37</f>
        <v>4269</v>
      </c>
      <c r="Q37" s="345"/>
      <c r="R37" s="177"/>
    </row>
    <row r="38" spans="1:20" x14ac:dyDescent="0.25">
      <c r="A38" s="328"/>
      <c r="B38" s="346"/>
      <c r="C38" s="347"/>
      <c r="D38" s="348"/>
      <c r="E38" s="347"/>
      <c r="F38" s="347"/>
      <c r="G38" s="347"/>
      <c r="H38" s="348"/>
      <c r="I38" s="347"/>
      <c r="J38" s="347"/>
      <c r="K38" s="347"/>
      <c r="L38" s="348"/>
      <c r="M38" s="347"/>
      <c r="N38" s="347"/>
      <c r="O38" s="349"/>
      <c r="P38" s="347"/>
      <c r="Q38" s="350"/>
      <c r="R38" s="177"/>
    </row>
    <row r="39" spans="1:20" x14ac:dyDescent="0.25">
      <c r="A39" s="346" t="s">
        <v>62</v>
      </c>
      <c r="B39" s="346" t="s">
        <v>28</v>
      </c>
      <c r="C39" s="347">
        <v>0</v>
      </c>
      <c r="D39" s="351">
        <f>IFERROR(C39/$C$41,0)</f>
        <v>0</v>
      </c>
      <c r="E39" s="347">
        <v>335</v>
      </c>
      <c r="F39" s="352">
        <f>IFERROR(E39/$E$41,0)</f>
        <v>0.39880952380952384</v>
      </c>
      <c r="G39" s="347">
        <v>188</v>
      </c>
      <c r="H39" s="351">
        <f>IFERROR(G39/G$41,0)</f>
        <v>0.59682539682539681</v>
      </c>
      <c r="I39" s="347">
        <v>403</v>
      </c>
      <c r="J39" s="352">
        <f>IFERROR(I39/I$41,0)</f>
        <v>0.76908396946564883</v>
      </c>
      <c r="K39" s="347">
        <v>828</v>
      </c>
      <c r="L39" s="351">
        <f>IFERROR(K39/K$41,0)</f>
        <v>0.44278074866310163</v>
      </c>
      <c r="M39" s="347">
        <v>185</v>
      </c>
      <c r="N39" s="352">
        <f>IFERROR(M39/M$41,0)</f>
        <v>0.36561264822134387</v>
      </c>
      <c r="O39" s="349" t="s">
        <v>28</v>
      </c>
      <c r="P39" s="347">
        <f>C39+E39+G39+I39+K39+M39</f>
        <v>1939</v>
      </c>
      <c r="Q39" s="353">
        <f>IFERROR(P39/P41,0)</f>
        <v>0.47817509247842171</v>
      </c>
      <c r="R39" s="177"/>
    </row>
    <row r="40" spans="1:20" x14ac:dyDescent="0.25">
      <c r="A40" s="334"/>
      <c r="B40" s="334" t="s">
        <v>30</v>
      </c>
      <c r="C40" s="347">
        <v>0</v>
      </c>
      <c r="D40" s="336">
        <f>IFERROR(C40/$C$41,0)</f>
        <v>0</v>
      </c>
      <c r="E40" s="347">
        <v>505</v>
      </c>
      <c r="F40" s="337">
        <f>IFERROR(E40/$E$41,0)</f>
        <v>0.60119047619047616</v>
      </c>
      <c r="G40" s="347">
        <v>127</v>
      </c>
      <c r="H40" s="336">
        <f>IFERROR(G40/G$41,0)</f>
        <v>0.40317460317460319</v>
      </c>
      <c r="I40" s="347">
        <v>121</v>
      </c>
      <c r="J40" s="337">
        <f>IFERROR(I40/I$41,0)</f>
        <v>0.23091603053435114</v>
      </c>
      <c r="K40" s="347">
        <v>1042</v>
      </c>
      <c r="L40" s="336">
        <f>IFERROR(K40/K$41,0)</f>
        <v>0.55721925133689842</v>
      </c>
      <c r="M40" s="347">
        <v>321</v>
      </c>
      <c r="N40" s="337">
        <f>IFERROR(M40/M$41,0)</f>
        <v>0.63438735177865613</v>
      </c>
      <c r="O40" s="338" t="s">
        <v>30</v>
      </c>
      <c r="P40" s="335">
        <f>C40+E40+G40+I40+K40+M40</f>
        <v>2116</v>
      </c>
      <c r="Q40" s="339">
        <f>IFERROR(P40/P41,0)</f>
        <v>0.52182490752157829</v>
      </c>
      <c r="R40" s="177"/>
    </row>
    <row r="41" spans="1:20" x14ac:dyDescent="0.25">
      <c r="A41" s="340"/>
      <c r="B41" s="341" t="s">
        <v>60</v>
      </c>
      <c r="C41" s="342">
        <f>SUM(C39:C40)</f>
        <v>0</v>
      </c>
      <c r="D41" s="343"/>
      <c r="E41" s="342">
        <f>SUM(E39:E40)</f>
        <v>840</v>
      </c>
      <c r="F41" s="342"/>
      <c r="G41" s="342">
        <f>SUM(G39:G40)</f>
        <v>315</v>
      </c>
      <c r="H41" s="343"/>
      <c r="I41" s="342">
        <f>SUM(I39:I40)</f>
        <v>524</v>
      </c>
      <c r="J41" s="342"/>
      <c r="K41" s="342">
        <f>SUM(K39:K40)</f>
        <v>1870</v>
      </c>
      <c r="L41" s="343"/>
      <c r="M41" s="342">
        <f>SUM(M39:M40)</f>
        <v>506</v>
      </c>
      <c r="N41" s="342"/>
      <c r="O41" s="344" t="s">
        <v>85</v>
      </c>
      <c r="P41" s="342">
        <f>C41+E41+G41+I41+K41+M41</f>
        <v>4055</v>
      </c>
      <c r="Q41" s="345"/>
      <c r="R41" s="177"/>
    </row>
    <row r="42" spans="1:20" x14ac:dyDescent="0.25">
      <c r="A42" s="328"/>
      <c r="B42" s="346"/>
      <c r="C42" s="347"/>
      <c r="D42" s="348"/>
      <c r="E42" s="347"/>
      <c r="F42" s="347"/>
      <c r="G42" s="347"/>
      <c r="H42" s="348"/>
      <c r="I42" s="347"/>
      <c r="J42" s="347"/>
      <c r="K42" s="347"/>
      <c r="L42" s="348"/>
      <c r="M42" s="347"/>
      <c r="N42" s="347"/>
      <c r="O42" s="349"/>
      <c r="P42" s="347"/>
      <c r="Q42" s="350"/>
      <c r="R42" s="177"/>
    </row>
    <row r="43" spans="1:20" x14ac:dyDescent="0.25">
      <c r="A43" s="346" t="s">
        <v>87</v>
      </c>
      <c r="B43" s="346" t="s">
        <v>28</v>
      </c>
      <c r="C43" s="347">
        <v>0</v>
      </c>
      <c r="D43" s="351">
        <f>IFERROR(C43/$C$45,0)</f>
        <v>0</v>
      </c>
      <c r="E43" s="347">
        <v>154</v>
      </c>
      <c r="F43" s="352">
        <f>IFERROR(E43/$E$45,0)</f>
        <v>0.38987341772151901</v>
      </c>
      <c r="G43" s="347">
        <v>146</v>
      </c>
      <c r="H43" s="351">
        <f>IFERROR(G43/G$45,0)</f>
        <v>0.76842105263157889</v>
      </c>
      <c r="I43" s="347">
        <v>160</v>
      </c>
      <c r="J43" s="352">
        <f>IFERROR(I43/I$45,0)</f>
        <v>0.78048780487804881</v>
      </c>
      <c r="K43" s="347">
        <v>618</v>
      </c>
      <c r="L43" s="351">
        <f>IFERROR(K43/K$45,0)</f>
        <v>0.51032204789430224</v>
      </c>
      <c r="M43" s="347">
        <v>102</v>
      </c>
      <c r="N43" s="352">
        <f>IFERROR(M43/M$45,0)</f>
        <v>1</v>
      </c>
      <c r="O43" s="349" t="s">
        <v>28</v>
      </c>
      <c r="P43" s="347">
        <f>C43+E43+G43+I43+K43+M43</f>
        <v>1180</v>
      </c>
      <c r="Q43" s="353">
        <f>IFERROR(P43/P45,0)</f>
        <v>0.56110318592486919</v>
      </c>
      <c r="R43" s="177"/>
    </row>
    <row r="44" spans="1:20" x14ac:dyDescent="0.25">
      <c r="A44" s="334"/>
      <c r="B44" s="334" t="s">
        <v>30</v>
      </c>
      <c r="C44" s="347">
        <v>0</v>
      </c>
      <c r="D44" s="336">
        <f>IFERROR(C44/$C$45,0)</f>
        <v>0</v>
      </c>
      <c r="E44" s="347">
        <v>241</v>
      </c>
      <c r="F44" s="337">
        <f>IFERROR(E44/$E$45,0)</f>
        <v>0.61012658227848104</v>
      </c>
      <c r="G44" s="347">
        <v>44</v>
      </c>
      <c r="H44" s="336">
        <f>IFERROR(G44/G$45,0)</f>
        <v>0.23157894736842105</v>
      </c>
      <c r="I44" s="347">
        <v>45</v>
      </c>
      <c r="J44" s="337">
        <f>IFERROR(I44/I$45,0)</f>
        <v>0.21951219512195122</v>
      </c>
      <c r="K44" s="347">
        <v>593</v>
      </c>
      <c r="L44" s="336">
        <f>IFERROR(K44/K$45,0)</f>
        <v>0.48967795210569776</v>
      </c>
      <c r="M44" s="347">
        <v>0</v>
      </c>
      <c r="N44" s="337">
        <f>IFERROR(M44/M$45,0)</f>
        <v>0</v>
      </c>
      <c r="O44" s="338" t="s">
        <v>30</v>
      </c>
      <c r="P44" s="335">
        <f>C44+E44+G44+I44+K44+M44</f>
        <v>923</v>
      </c>
      <c r="Q44" s="339">
        <f>IFERROR(P44/P45,0)</f>
        <v>0.43889681407513076</v>
      </c>
      <c r="R44" s="177"/>
    </row>
    <row r="45" spans="1:20" x14ac:dyDescent="0.25">
      <c r="A45" s="354"/>
      <c r="B45" s="341" t="s">
        <v>60</v>
      </c>
      <c r="C45" s="342">
        <f>SUM(C43:C44)</f>
        <v>0</v>
      </c>
      <c r="D45" s="343"/>
      <c r="E45" s="342">
        <f>SUM(E43:E44)</f>
        <v>395</v>
      </c>
      <c r="F45" s="342"/>
      <c r="G45" s="344">
        <f>SUM(G43:G44)</f>
        <v>190</v>
      </c>
      <c r="H45" s="343"/>
      <c r="I45" s="342">
        <f>SUM(I43:I44)</f>
        <v>205</v>
      </c>
      <c r="J45" s="342"/>
      <c r="K45" s="344">
        <f>SUM(K43:K44)</f>
        <v>1211</v>
      </c>
      <c r="L45" s="343"/>
      <c r="M45" s="342">
        <f t="shared" ref="M45" si="8">SUM(M43:M44)</f>
        <v>102</v>
      </c>
      <c r="N45" s="342"/>
      <c r="O45" s="344" t="s">
        <v>85</v>
      </c>
      <c r="P45" s="342">
        <f>C45+E45+G45+I45+K45+M45</f>
        <v>2103</v>
      </c>
      <c r="Q45" s="345"/>
      <c r="R45" s="177"/>
    </row>
    <row r="46" spans="1:20" x14ac:dyDescent="0.25">
      <c r="A46" s="355"/>
      <c r="B46" s="356"/>
      <c r="C46" s="356"/>
      <c r="D46" s="356"/>
      <c r="E46" s="356"/>
      <c r="F46" s="356"/>
      <c r="G46" s="356"/>
      <c r="H46" s="356"/>
      <c r="I46" s="356"/>
      <c r="J46" s="356"/>
      <c r="K46" s="356"/>
      <c r="L46" s="356"/>
      <c r="M46" s="356"/>
      <c r="N46" s="356"/>
      <c r="O46" s="356"/>
      <c r="P46" s="356"/>
      <c r="Q46" s="357"/>
      <c r="R46" s="177"/>
    </row>
    <row r="47" spans="1:20" x14ac:dyDescent="0.25">
      <c r="A47" s="355"/>
      <c r="B47" s="356"/>
      <c r="C47" s="356"/>
      <c r="D47" s="356"/>
      <c r="E47" s="356"/>
      <c r="F47" s="356"/>
      <c r="G47" s="356"/>
      <c r="H47" s="356"/>
      <c r="I47" s="356"/>
      <c r="J47" s="356"/>
      <c r="K47" s="356"/>
      <c r="L47" s="356"/>
      <c r="M47" s="356"/>
      <c r="N47" s="356"/>
      <c r="O47" s="358" t="s">
        <v>28</v>
      </c>
      <c r="P47" s="359">
        <f>P31+P35+P39+P43</f>
        <v>3906</v>
      </c>
      <c r="Q47" s="360">
        <f>IFERROR(P47/P49,0)</f>
        <v>0.33853354134165364</v>
      </c>
      <c r="R47" s="177"/>
    </row>
    <row r="48" spans="1:20" x14ac:dyDescent="0.25">
      <c r="A48" s="355"/>
      <c r="B48" s="356"/>
      <c r="C48" s="356"/>
      <c r="D48" s="356"/>
      <c r="E48" s="356"/>
      <c r="F48" s="356"/>
      <c r="G48" s="356"/>
      <c r="H48" s="356"/>
      <c r="I48" s="356"/>
      <c r="J48" s="356"/>
      <c r="K48" s="356"/>
      <c r="L48" s="356"/>
      <c r="M48" s="356"/>
      <c r="N48" s="356"/>
      <c r="O48" s="361" t="s">
        <v>30</v>
      </c>
      <c r="P48" s="298">
        <f>P32+P36+P40+P44</f>
        <v>7632</v>
      </c>
      <c r="Q48" s="362">
        <f>IFERROR(P48/P49,0)</f>
        <v>0.6614664586583463</v>
      </c>
      <c r="R48" s="177"/>
    </row>
    <row r="49" spans="1:18" ht="15.75" thickBot="1" x14ac:dyDescent="0.3">
      <c r="A49" s="363"/>
      <c r="B49" s="364"/>
      <c r="C49" s="364"/>
      <c r="D49" s="364"/>
      <c r="E49" s="364"/>
      <c r="F49" s="364"/>
      <c r="G49" s="364"/>
      <c r="H49" s="364"/>
      <c r="I49" s="364"/>
      <c r="J49" s="364"/>
      <c r="K49" s="364"/>
      <c r="L49" s="364"/>
      <c r="M49" s="364"/>
      <c r="N49" s="364"/>
      <c r="O49" s="365" t="s">
        <v>60</v>
      </c>
      <c r="P49" s="366">
        <f>P33+P37+P41+P45</f>
        <v>11538</v>
      </c>
      <c r="Q49" s="367"/>
      <c r="R49" s="177"/>
    </row>
    <row r="50" spans="1:18" x14ac:dyDescent="0.25">
      <c r="A50" s="177"/>
      <c r="B50" s="177"/>
      <c r="C50" s="177"/>
      <c r="D50" s="177"/>
      <c r="E50" s="177"/>
      <c r="F50" s="177"/>
      <c r="G50" s="177"/>
      <c r="H50" s="177"/>
      <c r="I50" s="177"/>
      <c r="J50" s="177"/>
      <c r="K50" s="177"/>
      <c r="L50" s="177"/>
      <c r="M50" s="177"/>
      <c r="N50" s="177"/>
      <c r="O50" s="177"/>
      <c r="P50" s="177"/>
      <c r="Q50" s="177"/>
      <c r="R50" s="177"/>
    </row>
    <row r="51" spans="1:18" s="82" customFormat="1" ht="4.5" customHeight="1" x14ac:dyDescent="0.25">
      <c r="A51" s="202"/>
      <c r="B51" s="202"/>
      <c r="C51" s="202"/>
      <c r="D51" s="202"/>
      <c r="E51" s="202"/>
      <c r="F51" s="202"/>
      <c r="G51" s="202"/>
      <c r="H51" s="202"/>
      <c r="I51" s="202"/>
      <c r="J51" s="202"/>
      <c r="K51" s="202"/>
      <c r="L51" s="202"/>
      <c r="M51" s="202"/>
      <c r="N51" s="202"/>
      <c r="O51" s="202"/>
      <c r="P51" s="202"/>
      <c r="Q51" s="202"/>
      <c r="R51" s="202"/>
    </row>
    <row r="52" spans="1:18" ht="15.75" thickBot="1" x14ac:dyDescent="0.3">
      <c r="A52" s="177"/>
      <c r="B52" s="177"/>
      <c r="C52" s="177"/>
      <c r="D52" s="177"/>
      <c r="E52" s="177"/>
      <c r="F52" s="177"/>
      <c r="G52" s="177"/>
      <c r="H52" s="177"/>
      <c r="I52" s="177"/>
      <c r="J52" s="177"/>
      <c r="K52" s="177"/>
      <c r="L52" s="177"/>
      <c r="M52" s="177"/>
      <c r="N52" s="177"/>
      <c r="O52" s="177"/>
      <c r="P52" s="177"/>
      <c r="Q52" s="177"/>
      <c r="R52" s="177"/>
    </row>
    <row r="53" spans="1:18" ht="15.75" x14ac:dyDescent="0.25">
      <c r="A53" s="428" t="s">
        <v>89</v>
      </c>
      <c r="B53" s="429"/>
      <c r="C53" s="429"/>
      <c r="D53" s="429"/>
      <c r="E53" s="429"/>
      <c r="F53" s="429"/>
      <c r="G53" s="429"/>
      <c r="H53" s="429"/>
      <c r="I53" s="429"/>
      <c r="J53" s="429"/>
      <c r="K53" s="429"/>
      <c r="L53" s="429"/>
      <c r="M53" s="429"/>
      <c r="N53" s="429"/>
      <c r="O53" s="429"/>
      <c r="P53" s="429"/>
      <c r="Q53" s="429"/>
      <c r="R53" s="177"/>
    </row>
    <row r="54" spans="1:18" ht="42.75" customHeight="1" x14ac:dyDescent="0.25">
      <c r="A54" s="312"/>
      <c r="B54" s="313"/>
      <c r="C54" s="438" t="s">
        <v>79</v>
      </c>
      <c r="D54" s="439"/>
      <c r="E54" s="440" t="s">
        <v>80</v>
      </c>
      <c r="F54" s="441"/>
      <c r="G54" s="442" t="s">
        <v>81</v>
      </c>
      <c r="H54" s="443"/>
      <c r="I54" s="444" t="s">
        <v>82</v>
      </c>
      <c r="J54" s="444"/>
      <c r="K54" s="445" t="s">
        <v>83</v>
      </c>
      <c r="L54" s="446"/>
      <c r="M54" s="447" t="s">
        <v>84</v>
      </c>
      <c r="N54" s="448"/>
      <c r="O54" s="449" t="s">
        <v>85</v>
      </c>
      <c r="P54" s="450"/>
      <c r="Q54" s="451"/>
      <c r="R54" s="177"/>
    </row>
    <row r="55" spans="1:18" ht="30" x14ac:dyDescent="0.25">
      <c r="A55" s="371"/>
      <c r="B55" s="315"/>
      <c r="C55" s="316" t="s">
        <v>57</v>
      </c>
      <c r="D55" s="317" t="s">
        <v>58</v>
      </c>
      <c r="E55" s="318" t="s">
        <v>57</v>
      </c>
      <c r="F55" s="318" t="s">
        <v>58</v>
      </c>
      <c r="G55" s="319" t="s">
        <v>57</v>
      </c>
      <c r="H55" s="320" t="s">
        <v>58</v>
      </c>
      <c r="I55" s="321" t="s">
        <v>57</v>
      </c>
      <c r="J55" s="321" t="s">
        <v>58</v>
      </c>
      <c r="K55" s="322" t="s">
        <v>57</v>
      </c>
      <c r="L55" s="323" t="s">
        <v>58</v>
      </c>
      <c r="M55" s="324" t="s">
        <v>57</v>
      </c>
      <c r="N55" s="324" t="s">
        <v>58</v>
      </c>
      <c r="O55" s="325"/>
      <c r="P55" s="326" t="s">
        <v>57</v>
      </c>
      <c r="Q55" s="327" t="s">
        <v>58</v>
      </c>
      <c r="R55" s="177"/>
    </row>
    <row r="56" spans="1:18" x14ac:dyDescent="0.25">
      <c r="A56" s="328" t="s">
        <v>86</v>
      </c>
      <c r="B56" s="328" t="s">
        <v>28</v>
      </c>
      <c r="C56" s="385">
        <v>0</v>
      </c>
      <c r="D56" s="330">
        <f>IFERROR(C56/C58,0)</f>
        <v>0</v>
      </c>
      <c r="E56" s="386">
        <v>25</v>
      </c>
      <c r="F56" s="331">
        <f>IFERROR(E56/E58,0)</f>
        <v>0.55555555555555558</v>
      </c>
      <c r="G56" s="386">
        <v>28</v>
      </c>
      <c r="H56" s="330">
        <f>IFERROR(G56/G58,0)</f>
        <v>0.5</v>
      </c>
      <c r="I56" s="386">
        <v>14</v>
      </c>
      <c r="J56" s="331">
        <f>IFERROR(I56/I58,0)</f>
        <v>8.4337349397590355E-2</v>
      </c>
      <c r="K56" s="386">
        <v>0</v>
      </c>
      <c r="L56" s="330">
        <f>IFERROR(K56/K58,0)</f>
        <v>0</v>
      </c>
      <c r="M56" s="386">
        <v>0</v>
      </c>
      <c r="N56" s="331">
        <f>IFERROR(M56/M58,0)</f>
        <v>0</v>
      </c>
      <c r="O56" s="332" t="s">
        <v>28</v>
      </c>
      <c r="P56" s="329">
        <f>C56+E56+G56+I56+K56+M56</f>
        <v>67</v>
      </c>
      <c r="Q56" s="333">
        <f>IFERROR(P56/P58,0)</f>
        <v>7.1049840933191943E-2</v>
      </c>
      <c r="R56" s="177"/>
    </row>
    <row r="57" spans="1:18" x14ac:dyDescent="0.25">
      <c r="A57" s="334"/>
      <c r="B57" s="334" t="s">
        <v>30</v>
      </c>
      <c r="C57" s="385">
        <v>0</v>
      </c>
      <c r="D57" s="336">
        <f>IFERROR(C57/C58,0)</f>
        <v>0</v>
      </c>
      <c r="E57" s="386">
        <v>20</v>
      </c>
      <c r="F57" s="337">
        <f>IFERROR(E57/E58,0)</f>
        <v>0.44444444444444442</v>
      </c>
      <c r="G57" s="386">
        <v>28</v>
      </c>
      <c r="H57" s="336">
        <f>IFERROR(G57/G58,0)</f>
        <v>0.5</v>
      </c>
      <c r="I57" s="386">
        <v>152</v>
      </c>
      <c r="J57" s="337">
        <f>IFERROR(I57/I58,0)</f>
        <v>0.91566265060240959</v>
      </c>
      <c r="K57" s="386">
        <v>676</v>
      </c>
      <c r="L57" s="336">
        <f>IFERROR(K57/K58,0)</f>
        <v>1</v>
      </c>
      <c r="M57" s="386">
        <v>0</v>
      </c>
      <c r="N57" s="337">
        <f>IFERROR(M57/M58,0)</f>
        <v>0</v>
      </c>
      <c r="O57" s="338" t="s">
        <v>30</v>
      </c>
      <c r="P57" s="335">
        <f>C57+E57+G57+I57+K57+M57</f>
        <v>876</v>
      </c>
      <c r="Q57" s="339">
        <f>IFERROR(P57/P58,0)</f>
        <v>0.92895015906680811</v>
      </c>
      <c r="R57" s="177"/>
    </row>
    <row r="58" spans="1:18" x14ac:dyDescent="0.25">
      <c r="A58" s="340"/>
      <c r="B58" s="341" t="s">
        <v>60</v>
      </c>
      <c r="C58" s="342">
        <f>SUM(C56:C57)</f>
        <v>0</v>
      </c>
      <c r="D58" s="343"/>
      <c r="E58" s="342">
        <f t="shared" ref="E58" si="9">SUM(E56:E57)</f>
        <v>45</v>
      </c>
      <c r="F58" s="342"/>
      <c r="G58" s="344">
        <f t="shared" ref="G58" si="10">SUM(G56:G57)</f>
        <v>56</v>
      </c>
      <c r="H58" s="343"/>
      <c r="I58" s="342">
        <f t="shared" ref="I58" si="11">SUM(I56:I57)</f>
        <v>166</v>
      </c>
      <c r="J58" s="342"/>
      <c r="K58" s="344">
        <f t="shared" ref="K58" si="12">SUM(K56:K57)</f>
        <v>676</v>
      </c>
      <c r="L58" s="343"/>
      <c r="M58" s="342">
        <f t="shared" ref="M58" si="13">SUM(M56:M57)</f>
        <v>0</v>
      </c>
      <c r="N58" s="342"/>
      <c r="O58" s="344" t="s">
        <v>85</v>
      </c>
      <c r="P58" s="342">
        <f>C58+E58+G58+I58+K58+M58</f>
        <v>943</v>
      </c>
      <c r="Q58" s="345"/>
      <c r="R58" s="177"/>
    </row>
    <row r="59" spans="1:18" x14ac:dyDescent="0.25">
      <c r="A59" s="328"/>
      <c r="B59" s="346"/>
      <c r="C59" s="347"/>
      <c r="D59" s="348"/>
      <c r="E59" s="347"/>
      <c r="F59" s="347"/>
      <c r="G59" s="349"/>
      <c r="H59" s="348"/>
      <c r="I59" s="347"/>
      <c r="J59" s="347"/>
      <c r="K59" s="349"/>
      <c r="L59" s="348"/>
      <c r="M59" s="347"/>
      <c r="N59" s="347"/>
      <c r="O59" s="349"/>
      <c r="P59" s="347"/>
      <c r="Q59" s="350"/>
      <c r="R59" s="177"/>
    </row>
    <row r="60" spans="1:18" x14ac:dyDescent="0.25">
      <c r="A60" s="346" t="s">
        <v>61</v>
      </c>
      <c r="B60" s="346" t="s">
        <v>28</v>
      </c>
      <c r="C60" s="385">
        <v>0</v>
      </c>
      <c r="D60" s="351">
        <f>IFERROR(C60/C62,0)</f>
        <v>0</v>
      </c>
      <c r="E60" s="386">
        <v>143</v>
      </c>
      <c r="F60" s="352">
        <f>IFERROR(E60/E62,0)</f>
        <v>0.44687500000000002</v>
      </c>
      <c r="G60" s="386">
        <v>163</v>
      </c>
      <c r="H60" s="351">
        <f>IFERROR(G60/G62,0)</f>
        <v>0.76168224299065423</v>
      </c>
      <c r="I60" s="386">
        <v>240</v>
      </c>
      <c r="J60" s="352">
        <f>IFERROR(I60/I62,0)</f>
        <v>0.28368794326241137</v>
      </c>
      <c r="K60" s="386">
        <v>102</v>
      </c>
      <c r="L60" s="351">
        <f>IFERROR(K60/K62,0)</f>
        <v>3.8073908174692049E-2</v>
      </c>
      <c r="M60" s="386">
        <v>38</v>
      </c>
      <c r="N60" s="352">
        <f>IFERROR(M60/M62,0)</f>
        <v>0.43181818181818182</v>
      </c>
      <c r="O60" s="349" t="s">
        <v>28</v>
      </c>
      <c r="P60" s="347">
        <f>C60+E60+G60+I60+K60+M60</f>
        <v>686</v>
      </c>
      <c r="Q60" s="353">
        <f>IFERROR(P60/P62,0)</f>
        <v>0.15730337078651685</v>
      </c>
      <c r="R60" s="177"/>
    </row>
    <row r="61" spans="1:18" x14ac:dyDescent="0.25">
      <c r="A61" s="334"/>
      <c r="B61" s="346" t="s">
        <v>30</v>
      </c>
      <c r="C61" s="385">
        <v>214</v>
      </c>
      <c r="D61" s="351">
        <f>IFERROR(C61/C62,0)</f>
        <v>1</v>
      </c>
      <c r="E61" s="386">
        <v>177</v>
      </c>
      <c r="F61" s="352">
        <f>IFERROR(E61/E62,0)</f>
        <v>0.55312499999999998</v>
      </c>
      <c r="G61" s="386">
        <v>51</v>
      </c>
      <c r="H61" s="351">
        <f>IFERROR(G61/G62,0)</f>
        <v>0.23831775700934579</v>
      </c>
      <c r="I61" s="386">
        <v>606</v>
      </c>
      <c r="J61" s="352">
        <f>IFERROR(I61/I62,0)</f>
        <v>0.71631205673758869</v>
      </c>
      <c r="K61" s="386">
        <v>2577</v>
      </c>
      <c r="L61" s="351">
        <f>IFERROR(K61/K62,0)</f>
        <v>0.96192609182530797</v>
      </c>
      <c r="M61" s="386">
        <v>50</v>
      </c>
      <c r="N61" s="352">
        <f>IFERROR(M61/M62,0)</f>
        <v>0.56818181818181823</v>
      </c>
      <c r="O61" s="349" t="s">
        <v>30</v>
      </c>
      <c r="P61" s="347">
        <f>C61+E61+G61+I61+K61+M61</f>
        <v>3675</v>
      </c>
      <c r="Q61" s="353">
        <f>IFERROR(P61/P62,0)</f>
        <v>0.84269662921348309</v>
      </c>
      <c r="R61" s="177"/>
    </row>
    <row r="62" spans="1:18" x14ac:dyDescent="0.25">
      <c r="A62" s="340"/>
      <c r="B62" s="341" t="s">
        <v>60</v>
      </c>
      <c r="C62" s="342">
        <f>SUM(C60:C61)</f>
        <v>214</v>
      </c>
      <c r="D62" s="343"/>
      <c r="E62" s="342">
        <f>SUM(E60:E61)</f>
        <v>320</v>
      </c>
      <c r="F62" s="342"/>
      <c r="G62" s="344">
        <f>SUM(G60:G61)</f>
        <v>214</v>
      </c>
      <c r="H62" s="343"/>
      <c r="I62" s="342">
        <f>SUM(I60:I61)</f>
        <v>846</v>
      </c>
      <c r="J62" s="342"/>
      <c r="K62" s="344">
        <f>SUM(K60:K61)</f>
        <v>2679</v>
      </c>
      <c r="L62" s="343"/>
      <c r="M62" s="342">
        <f t="shared" ref="M62" si="14">SUM(M60:M61)</f>
        <v>88</v>
      </c>
      <c r="N62" s="342"/>
      <c r="O62" s="344" t="s">
        <v>85</v>
      </c>
      <c r="P62" s="342">
        <f>C62+E62+G62+I62+K62+M62</f>
        <v>4361</v>
      </c>
      <c r="Q62" s="345"/>
      <c r="R62" s="177"/>
    </row>
    <row r="63" spans="1:18" x14ac:dyDescent="0.25">
      <c r="A63" s="328"/>
      <c r="B63" s="346"/>
      <c r="C63" s="347"/>
      <c r="D63" s="348"/>
      <c r="E63" s="347"/>
      <c r="F63" s="347"/>
      <c r="G63" s="349"/>
      <c r="H63" s="348"/>
      <c r="I63" s="347"/>
      <c r="J63" s="347"/>
      <c r="K63" s="349"/>
      <c r="L63" s="348"/>
      <c r="M63" s="347"/>
      <c r="N63" s="347"/>
      <c r="O63" s="349"/>
      <c r="P63" s="347"/>
      <c r="Q63" s="350"/>
      <c r="R63" s="177"/>
    </row>
    <row r="64" spans="1:18" x14ac:dyDescent="0.25">
      <c r="A64" s="346" t="s">
        <v>62</v>
      </c>
      <c r="B64" s="346" t="s">
        <v>28</v>
      </c>
      <c r="C64" s="385">
        <v>0</v>
      </c>
      <c r="D64" s="351">
        <f>IFERROR(C64/C66,0)</f>
        <v>0</v>
      </c>
      <c r="E64" s="386">
        <v>266</v>
      </c>
      <c r="F64" s="352">
        <f>IFERROR(E64/E66,0)</f>
        <v>0.41304347826086957</v>
      </c>
      <c r="G64" s="386">
        <v>196</v>
      </c>
      <c r="H64" s="351">
        <f>IFERROR(G64/G66,0)</f>
        <v>0.68055555555555558</v>
      </c>
      <c r="I64" s="386">
        <v>529</v>
      </c>
      <c r="J64" s="352">
        <f>IFERROR(I64/I66,0)</f>
        <v>0.76445086705202314</v>
      </c>
      <c r="K64" s="386">
        <v>723</v>
      </c>
      <c r="L64" s="351">
        <f>IFERROR(K64/K66,0)</f>
        <v>0.38704496788008563</v>
      </c>
      <c r="M64" s="386">
        <v>131</v>
      </c>
      <c r="N64" s="352">
        <f>IFERROR(M64/M66,0)</f>
        <v>0.28602620087336245</v>
      </c>
      <c r="O64" s="349" t="s">
        <v>28</v>
      </c>
      <c r="P64" s="347">
        <f>C64+E64+G64+I64+K64+M64</f>
        <v>1845</v>
      </c>
      <c r="Q64" s="353">
        <f>IFERROR(P64/P66,0)</f>
        <v>0.4670886075949367</v>
      </c>
      <c r="R64" s="177"/>
    </row>
    <row r="65" spans="1:18" x14ac:dyDescent="0.25">
      <c r="A65" s="334"/>
      <c r="B65" s="334" t="s">
        <v>30</v>
      </c>
      <c r="C65" s="385">
        <v>0</v>
      </c>
      <c r="D65" s="336">
        <f>IFERROR(C65/C66,0)</f>
        <v>0</v>
      </c>
      <c r="E65" s="386">
        <v>378</v>
      </c>
      <c r="F65" s="337">
        <f>IFERROR(E65/E66,0)</f>
        <v>0.58695652173913049</v>
      </c>
      <c r="G65" s="386">
        <v>92</v>
      </c>
      <c r="H65" s="336">
        <f>IFERROR(G65/G66,0)</f>
        <v>0.31944444444444442</v>
      </c>
      <c r="I65" s="386">
        <v>163</v>
      </c>
      <c r="J65" s="337">
        <f>IFERROR(I65/I66,0)</f>
        <v>0.23554913294797689</v>
      </c>
      <c r="K65" s="386">
        <v>1145</v>
      </c>
      <c r="L65" s="336">
        <f>IFERROR(K65/K66,0)</f>
        <v>0.61295503211991431</v>
      </c>
      <c r="M65" s="386">
        <v>327</v>
      </c>
      <c r="N65" s="337">
        <f>IFERROR(M65/M66,0)</f>
        <v>0.71397379912663761</v>
      </c>
      <c r="O65" s="338" t="s">
        <v>30</v>
      </c>
      <c r="P65" s="335">
        <f>C65+E65+G65+I65+K65+M65</f>
        <v>2105</v>
      </c>
      <c r="Q65" s="339">
        <f>IFERROR(P65/P66,0)</f>
        <v>0.53291139240506324</v>
      </c>
      <c r="R65" s="177"/>
    </row>
    <row r="66" spans="1:18" x14ac:dyDescent="0.25">
      <c r="A66" s="340"/>
      <c r="B66" s="341" t="s">
        <v>60</v>
      </c>
      <c r="C66" s="387">
        <f>SUM(C64:C65)</f>
        <v>0</v>
      </c>
      <c r="D66" s="343"/>
      <c r="E66" s="342">
        <f>SUM(E64:E65)</f>
        <v>644</v>
      </c>
      <c r="F66" s="342"/>
      <c r="G66" s="344">
        <f>SUM(G64:G65)</f>
        <v>288</v>
      </c>
      <c r="H66" s="343"/>
      <c r="I66" s="342">
        <f>SUM(I64:I65)</f>
        <v>692</v>
      </c>
      <c r="J66" s="342"/>
      <c r="K66" s="344">
        <f>SUM(K64:K65)</f>
        <v>1868</v>
      </c>
      <c r="L66" s="343"/>
      <c r="M66" s="342">
        <f t="shared" ref="M66" si="15">SUM(M64:M65)</f>
        <v>458</v>
      </c>
      <c r="N66" s="342"/>
      <c r="O66" s="344" t="s">
        <v>85</v>
      </c>
      <c r="P66" s="342">
        <f>C66+E66+G66+I66+K66+M66</f>
        <v>3950</v>
      </c>
      <c r="Q66" s="345"/>
      <c r="R66" s="177"/>
    </row>
    <row r="67" spans="1:18" x14ac:dyDescent="0.25">
      <c r="A67" s="328"/>
      <c r="B67" s="346"/>
      <c r="C67" s="347"/>
      <c r="D67" s="348"/>
      <c r="E67" s="347"/>
      <c r="F67" s="347"/>
      <c r="G67" s="349"/>
      <c r="H67" s="348"/>
      <c r="I67" s="347"/>
      <c r="J67" s="347"/>
      <c r="K67" s="349"/>
      <c r="L67" s="348"/>
      <c r="M67" s="347"/>
      <c r="N67" s="347"/>
      <c r="O67" s="349"/>
      <c r="P67" s="347"/>
      <c r="Q67" s="350"/>
      <c r="R67" s="177"/>
    </row>
    <row r="68" spans="1:18" x14ac:dyDescent="0.25">
      <c r="A68" s="346" t="s">
        <v>87</v>
      </c>
      <c r="B68" s="346" t="s">
        <v>28</v>
      </c>
      <c r="C68" s="385">
        <v>0</v>
      </c>
      <c r="D68" s="351">
        <f>IFERROR(C68/C70,0)</f>
        <v>0</v>
      </c>
      <c r="E68" s="386">
        <v>140</v>
      </c>
      <c r="F68" s="352">
        <f>IFERROR(E68/E70,0)</f>
        <v>0.36649214659685864</v>
      </c>
      <c r="G68" s="386">
        <v>156</v>
      </c>
      <c r="H68" s="351">
        <f>IFERROR(G68/G70,0)</f>
        <v>0.8125</v>
      </c>
      <c r="I68" s="386">
        <v>171</v>
      </c>
      <c r="J68" s="352">
        <f>IFERROR(I68/I70,0)</f>
        <v>0.79166666666666663</v>
      </c>
      <c r="K68" s="386">
        <v>733</v>
      </c>
      <c r="L68" s="351">
        <f>IFERROR(K68/K70,0)</f>
        <v>0.55154251316779535</v>
      </c>
      <c r="M68" s="386">
        <v>101</v>
      </c>
      <c r="N68" s="352">
        <f>IFERROR(M68/M70,0)</f>
        <v>1</v>
      </c>
      <c r="O68" s="349" t="s">
        <v>28</v>
      </c>
      <c r="P68" s="347">
        <f>C68+E68+G68+I68+K68+M68</f>
        <v>1301</v>
      </c>
      <c r="Q68" s="353">
        <f>IFERROR(P68/P70,0)</f>
        <v>0.58603603603603605</v>
      </c>
      <c r="R68" s="177"/>
    </row>
    <row r="69" spans="1:18" x14ac:dyDescent="0.25">
      <c r="A69" s="334"/>
      <c r="B69" s="346" t="s">
        <v>30</v>
      </c>
      <c r="C69" s="385">
        <v>0</v>
      </c>
      <c r="D69" s="351">
        <f>IFERROR(C69/C70,0)</f>
        <v>0</v>
      </c>
      <c r="E69" s="386">
        <v>242</v>
      </c>
      <c r="F69" s="352">
        <f>IFERROR(E69/E70,0)</f>
        <v>0.63350785340314131</v>
      </c>
      <c r="G69" s="386">
        <v>36</v>
      </c>
      <c r="H69" s="351">
        <f>IFERROR(G69/G70,0)</f>
        <v>0.1875</v>
      </c>
      <c r="I69" s="386">
        <v>45</v>
      </c>
      <c r="J69" s="352">
        <f>IFERROR(I69/I70,0)</f>
        <v>0.20833333333333334</v>
      </c>
      <c r="K69" s="386">
        <v>596</v>
      </c>
      <c r="L69" s="351">
        <f>IFERROR(K69/K70,0)</f>
        <v>0.44845748683220465</v>
      </c>
      <c r="M69" s="386">
        <v>0</v>
      </c>
      <c r="N69" s="352">
        <f>IFERROR(M69/M70,0)</f>
        <v>0</v>
      </c>
      <c r="O69" s="349" t="s">
        <v>30</v>
      </c>
      <c r="P69" s="347">
        <f>C69+E69+G69+I69+K69+M69</f>
        <v>919</v>
      </c>
      <c r="Q69" s="353">
        <f>IFERROR(P69/P70,0)</f>
        <v>0.41396396396396395</v>
      </c>
      <c r="R69" s="177"/>
    </row>
    <row r="70" spans="1:18" x14ac:dyDescent="0.25">
      <c r="A70" s="354"/>
      <c r="B70" s="341" t="s">
        <v>60</v>
      </c>
      <c r="C70" s="342">
        <f>SUM(C68:C69)</f>
        <v>0</v>
      </c>
      <c r="D70" s="343"/>
      <c r="E70" s="342">
        <f>SUM(E68:E69)</f>
        <v>382</v>
      </c>
      <c r="F70" s="342"/>
      <c r="G70" s="344">
        <f>SUM(G68:G69)</f>
        <v>192</v>
      </c>
      <c r="H70" s="343"/>
      <c r="I70" s="342">
        <f>SUM(I68:I69)</f>
        <v>216</v>
      </c>
      <c r="J70" s="342"/>
      <c r="K70" s="344">
        <f>SUM(K68:K69)</f>
        <v>1329</v>
      </c>
      <c r="L70" s="343"/>
      <c r="M70" s="342">
        <f t="shared" ref="M70" si="16">SUM(M68:M69)</f>
        <v>101</v>
      </c>
      <c r="N70" s="342"/>
      <c r="O70" s="344" t="s">
        <v>85</v>
      </c>
      <c r="P70" s="342">
        <f>C70+E70+G70+I70+K70+M70</f>
        <v>2220</v>
      </c>
      <c r="Q70" s="345"/>
      <c r="R70" s="177"/>
    </row>
    <row r="71" spans="1:18" x14ac:dyDescent="0.25">
      <c r="A71" s="355"/>
      <c r="B71" s="356"/>
      <c r="C71" s="356"/>
      <c r="D71" s="356"/>
      <c r="E71" s="356"/>
      <c r="F71" s="356"/>
      <c r="G71" s="356"/>
      <c r="H71" s="356"/>
      <c r="I71" s="356"/>
      <c r="J71" s="356"/>
      <c r="K71" s="356"/>
      <c r="L71" s="356"/>
      <c r="M71" s="356"/>
      <c r="N71" s="356"/>
      <c r="O71" s="356"/>
      <c r="P71" s="356"/>
      <c r="Q71" s="357"/>
      <c r="R71" s="177"/>
    </row>
    <row r="72" spans="1:18" x14ac:dyDescent="0.25">
      <c r="A72" s="355"/>
      <c r="B72" s="356"/>
      <c r="C72" s="356"/>
      <c r="D72" s="356"/>
      <c r="E72" s="356"/>
      <c r="F72" s="356"/>
      <c r="G72" s="356"/>
      <c r="H72" s="356"/>
      <c r="I72" s="356"/>
      <c r="J72" s="356"/>
      <c r="K72" s="356"/>
      <c r="L72" s="356"/>
      <c r="M72" s="356"/>
      <c r="N72" s="356"/>
      <c r="O72" s="358" t="s">
        <v>28</v>
      </c>
      <c r="P72" s="359">
        <f>P56+P60+P64+P68</f>
        <v>3899</v>
      </c>
      <c r="Q72" s="360">
        <f>IFERROR(P72/P74,0)</f>
        <v>0.33981174830050548</v>
      </c>
      <c r="R72" s="177"/>
    </row>
    <row r="73" spans="1:18" x14ac:dyDescent="0.25">
      <c r="A73" s="355"/>
      <c r="B73" s="356"/>
      <c r="C73" s="356"/>
      <c r="D73" s="356"/>
      <c r="E73" s="356"/>
      <c r="F73" s="356"/>
      <c r="G73" s="356"/>
      <c r="H73" s="356"/>
      <c r="I73" s="356"/>
      <c r="J73" s="356"/>
      <c r="K73" s="356"/>
      <c r="L73" s="356"/>
      <c r="M73" s="356"/>
      <c r="N73" s="356"/>
      <c r="O73" s="361" t="s">
        <v>30</v>
      </c>
      <c r="P73" s="298">
        <f>P57+P61+P65+P69</f>
        <v>7575</v>
      </c>
      <c r="Q73" s="362">
        <f>IFERROR(P73/P74,0)</f>
        <v>0.66018825169949447</v>
      </c>
      <c r="R73" s="177"/>
    </row>
    <row r="74" spans="1:18" ht="15.75" thickBot="1" x14ac:dyDescent="0.3">
      <c r="A74" s="363"/>
      <c r="B74" s="364"/>
      <c r="C74" s="364"/>
      <c r="D74" s="364"/>
      <c r="E74" s="364"/>
      <c r="F74" s="364"/>
      <c r="G74" s="364"/>
      <c r="H74" s="364"/>
      <c r="I74" s="364"/>
      <c r="J74" s="364"/>
      <c r="K74" s="364"/>
      <c r="L74" s="364"/>
      <c r="M74" s="364"/>
      <c r="N74" s="364"/>
      <c r="O74" s="365" t="s">
        <v>60</v>
      </c>
      <c r="P74" s="366">
        <f>P58+P62+P66+P70</f>
        <v>11474</v>
      </c>
      <c r="Q74" s="367"/>
      <c r="R74" s="177"/>
    </row>
    <row r="75" spans="1:18" x14ac:dyDescent="0.25">
      <c r="A75" s="210"/>
      <c r="B75" s="177"/>
      <c r="C75" s="177"/>
      <c r="D75" s="177"/>
      <c r="E75" s="177"/>
      <c r="F75" s="177"/>
      <c r="G75" s="177"/>
      <c r="H75" s="177"/>
      <c r="I75" s="177"/>
      <c r="J75" s="177"/>
      <c r="K75" s="177"/>
      <c r="L75" s="177"/>
      <c r="M75" s="177"/>
      <c r="N75" s="177"/>
      <c r="O75" s="177"/>
      <c r="P75" s="177"/>
      <c r="Q75" s="177"/>
      <c r="R75" s="177"/>
    </row>
    <row r="76" spans="1:18" s="16" customFormat="1" x14ac:dyDescent="0.25"/>
    <row r="77" spans="1:18" s="16" customFormat="1" x14ac:dyDescent="0.25"/>
    <row r="78" spans="1:18" s="16" customFormat="1" x14ac:dyDescent="0.25"/>
    <row r="79" spans="1:18" s="16" customFormat="1" x14ac:dyDescent="0.25"/>
    <row r="80" spans="1:18"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row r="131" s="16" customFormat="1" x14ac:dyDescent="0.25"/>
    <row r="132" s="16" customFormat="1" x14ac:dyDescent="0.25"/>
    <row r="133" s="16" customFormat="1" x14ac:dyDescent="0.25"/>
    <row r="134" s="16" customFormat="1" x14ac:dyDescent="0.25"/>
    <row r="135" s="16" customFormat="1" x14ac:dyDescent="0.25"/>
    <row r="136" s="16" customFormat="1" x14ac:dyDescent="0.25"/>
    <row r="137" s="16" customFormat="1" x14ac:dyDescent="0.25"/>
    <row r="138" s="16" customFormat="1" x14ac:dyDescent="0.25"/>
    <row r="139" s="16" customFormat="1" x14ac:dyDescent="0.25"/>
    <row r="140" s="16" customFormat="1" x14ac:dyDescent="0.25"/>
    <row r="141" s="16" customFormat="1" x14ac:dyDescent="0.25"/>
    <row r="142" s="16" customFormat="1" x14ac:dyDescent="0.25"/>
    <row r="143" s="16" customFormat="1" x14ac:dyDescent="0.25"/>
    <row r="144" s="16" customFormat="1" x14ac:dyDescent="0.25"/>
    <row r="145" s="16" customFormat="1" x14ac:dyDescent="0.25"/>
    <row r="146" s="16" customFormat="1" x14ac:dyDescent="0.25"/>
    <row r="147" s="16" customFormat="1" x14ac:dyDescent="0.25"/>
    <row r="148" s="16" customFormat="1" x14ac:dyDescent="0.25"/>
    <row r="149" s="16" customFormat="1" x14ac:dyDescent="0.25"/>
    <row r="150" s="16" customFormat="1" x14ac:dyDescent="0.25"/>
    <row r="151" s="16" customFormat="1" x14ac:dyDescent="0.25"/>
    <row r="152" s="16" customFormat="1" x14ac:dyDescent="0.25"/>
    <row r="153" s="16" customFormat="1" x14ac:dyDescent="0.25"/>
    <row r="154" s="16" customFormat="1" x14ac:dyDescent="0.25"/>
    <row r="155" s="16" customFormat="1" x14ac:dyDescent="0.25"/>
    <row r="156" s="16" customFormat="1" x14ac:dyDescent="0.25"/>
    <row r="157" s="16" customFormat="1" x14ac:dyDescent="0.25"/>
    <row r="158" s="16" customFormat="1" x14ac:dyDescent="0.25"/>
    <row r="159" s="16" customFormat="1" x14ac:dyDescent="0.25"/>
    <row r="160" s="16" customFormat="1" x14ac:dyDescent="0.25"/>
    <row r="161" s="16" customFormat="1" x14ac:dyDescent="0.25"/>
    <row r="162" s="16" customFormat="1" x14ac:dyDescent="0.25"/>
    <row r="163" s="16" customFormat="1" x14ac:dyDescent="0.25"/>
    <row r="164" s="16" customFormat="1" x14ac:dyDescent="0.25"/>
    <row r="165" s="16" customFormat="1" x14ac:dyDescent="0.25"/>
    <row r="166" s="16" customFormat="1" x14ac:dyDescent="0.25"/>
    <row r="167" s="16" customFormat="1" x14ac:dyDescent="0.25"/>
    <row r="168" s="16" customFormat="1" x14ac:dyDescent="0.25"/>
    <row r="169" s="16" customFormat="1" x14ac:dyDescent="0.25"/>
    <row r="170" s="16" customFormat="1" x14ac:dyDescent="0.25"/>
    <row r="171" s="16" customFormat="1" x14ac:dyDescent="0.25"/>
    <row r="172" s="16" customFormat="1" x14ac:dyDescent="0.25"/>
    <row r="173" s="16" customFormat="1" x14ac:dyDescent="0.25"/>
    <row r="174" s="16" customFormat="1" x14ac:dyDescent="0.25"/>
    <row r="175" s="16" customFormat="1" x14ac:dyDescent="0.25"/>
    <row r="176" s="16" customFormat="1" x14ac:dyDescent="0.25"/>
    <row r="177" s="16" customFormat="1" x14ac:dyDescent="0.25"/>
    <row r="178" s="16" customFormat="1" x14ac:dyDescent="0.25"/>
    <row r="179" s="16" customFormat="1" x14ac:dyDescent="0.25"/>
    <row r="180" s="16" customFormat="1" x14ac:dyDescent="0.25"/>
    <row r="181" s="16" customFormat="1" x14ac:dyDescent="0.25"/>
    <row r="182" s="16" customFormat="1" x14ac:dyDescent="0.25"/>
    <row r="183" s="16" customFormat="1" x14ac:dyDescent="0.25"/>
    <row r="184" s="16" customFormat="1" x14ac:dyDescent="0.25"/>
    <row r="185" s="16" customFormat="1" x14ac:dyDescent="0.25"/>
    <row r="186" s="16" customFormat="1" x14ac:dyDescent="0.25"/>
    <row r="187" s="16" customFormat="1" x14ac:dyDescent="0.25"/>
    <row r="188" s="16" customFormat="1" x14ac:dyDescent="0.25"/>
    <row r="189" s="16" customFormat="1" x14ac:dyDescent="0.25"/>
    <row r="190" s="16" customFormat="1" x14ac:dyDescent="0.25"/>
    <row r="191" s="16" customFormat="1" x14ac:dyDescent="0.25"/>
    <row r="192" s="16" customFormat="1" x14ac:dyDescent="0.25"/>
    <row r="193" s="16" customFormat="1" x14ac:dyDescent="0.25"/>
    <row r="194" s="16" customFormat="1" x14ac:dyDescent="0.25"/>
    <row r="195" s="16" customFormat="1" x14ac:dyDescent="0.25"/>
    <row r="196" s="16" customFormat="1" x14ac:dyDescent="0.25"/>
    <row r="197" s="16" customFormat="1" x14ac:dyDescent="0.25"/>
    <row r="198" s="16" customFormat="1" x14ac:dyDescent="0.25"/>
    <row r="199" s="16" customFormat="1" x14ac:dyDescent="0.25"/>
    <row r="200" s="16" customFormat="1" x14ac:dyDescent="0.25"/>
    <row r="201" s="16" customFormat="1" x14ac:dyDescent="0.25"/>
    <row r="202" s="16" customFormat="1" x14ac:dyDescent="0.25"/>
    <row r="203" s="16" customFormat="1" x14ac:dyDescent="0.25"/>
    <row r="204" s="16" customFormat="1" x14ac:dyDescent="0.25"/>
    <row r="205" s="16" customFormat="1" x14ac:dyDescent="0.25"/>
    <row r="206" s="16" customFormat="1" x14ac:dyDescent="0.25"/>
    <row r="207" s="16" customFormat="1" x14ac:dyDescent="0.25"/>
    <row r="208" s="16" customFormat="1" x14ac:dyDescent="0.25"/>
    <row r="209" s="16" customFormat="1" x14ac:dyDescent="0.25"/>
    <row r="210" s="16" customFormat="1" x14ac:dyDescent="0.25"/>
    <row r="211" s="16" customFormat="1" x14ac:dyDescent="0.25"/>
    <row r="212" s="16" customFormat="1" x14ac:dyDescent="0.25"/>
    <row r="213" s="16" customFormat="1" x14ac:dyDescent="0.25"/>
    <row r="214" s="16" customFormat="1" x14ac:dyDescent="0.25"/>
    <row r="215" s="16" customFormat="1" x14ac:dyDescent="0.25"/>
    <row r="216" s="16" customFormat="1" x14ac:dyDescent="0.25"/>
    <row r="217" s="16" customFormat="1" x14ac:dyDescent="0.25"/>
    <row r="218" s="16" customFormat="1" x14ac:dyDescent="0.25"/>
    <row r="219" s="16" customFormat="1" x14ac:dyDescent="0.25"/>
    <row r="220" s="16" customFormat="1" x14ac:dyDescent="0.25"/>
    <row r="221" s="16" customFormat="1" x14ac:dyDescent="0.25"/>
    <row r="222" s="16" customFormat="1" x14ac:dyDescent="0.25"/>
    <row r="223" s="16" customFormat="1" x14ac:dyDescent="0.25"/>
    <row r="224" s="16" customFormat="1" x14ac:dyDescent="0.25"/>
    <row r="225" s="16" customFormat="1" x14ac:dyDescent="0.25"/>
    <row r="226" s="16" customFormat="1" x14ac:dyDescent="0.25"/>
    <row r="227" s="16" customFormat="1" x14ac:dyDescent="0.25"/>
    <row r="228" s="16" customFormat="1" x14ac:dyDescent="0.25"/>
    <row r="229" s="16" customFormat="1" x14ac:dyDescent="0.25"/>
    <row r="230" s="16" customFormat="1" x14ac:dyDescent="0.25"/>
    <row r="231" s="16" customFormat="1" x14ac:dyDescent="0.25"/>
    <row r="232" s="16" customFormat="1" x14ac:dyDescent="0.25"/>
    <row r="233" s="16" customFormat="1" x14ac:dyDescent="0.25"/>
    <row r="234" s="16" customFormat="1" x14ac:dyDescent="0.25"/>
    <row r="235" s="16" customFormat="1" x14ac:dyDescent="0.25"/>
    <row r="236" s="16" customFormat="1" x14ac:dyDescent="0.25"/>
    <row r="237" s="16" customFormat="1" x14ac:dyDescent="0.25"/>
    <row r="238" s="16" customFormat="1" x14ac:dyDescent="0.25"/>
    <row r="239" s="16" customFormat="1" x14ac:dyDescent="0.25"/>
    <row r="240" s="16" customFormat="1" x14ac:dyDescent="0.25"/>
    <row r="241" s="16" customFormat="1" x14ac:dyDescent="0.25"/>
    <row r="242" s="16" customFormat="1" x14ac:dyDescent="0.25"/>
    <row r="243" s="16" customFormat="1" x14ac:dyDescent="0.25"/>
    <row r="244" s="16" customFormat="1" x14ac:dyDescent="0.25"/>
    <row r="245" s="16" customFormat="1" x14ac:dyDescent="0.25"/>
    <row r="246" s="16" customFormat="1" x14ac:dyDescent="0.25"/>
    <row r="247" s="16" customFormat="1" x14ac:dyDescent="0.25"/>
    <row r="248" s="16" customFormat="1" x14ac:dyDescent="0.25"/>
    <row r="249" s="16" customFormat="1" x14ac:dyDescent="0.25"/>
    <row r="250" s="16" customFormat="1" x14ac:dyDescent="0.25"/>
    <row r="251" s="16" customFormat="1" x14ac:dyDescent="0.25"/>
    <row r="252" s="16" customFormat="1" x14ac:dyDescent="0.25"/>
    <row r="253" s="16" customFormat="1" x14ac:dyDescent="0.25"/>
    <row r="254" s="16" customFormat="1" x14ac:dyDescent="0.25"/>
    <row r="255" s="16" customFormat="1" x14ac:dyDescent="0.25"/>
    <row r="256" s="16" customFormat="1" x14ac:dyDescent="0.25"/>
    <row r="257" s="16" customFormat="1" x14ac:dyDescent="0.25"/>
    <row r="258" s="16" customFormat="1" x14ac:dyDescent="0.25"/>
    <row r="259" s="16" customFormat="1" x14ac:dyDescent="0.25"/>
    <row r="260" s="16" customFormat="1" x14ac:dyDescent="0.25"/>
    <row r="261" s="16" customFormat="1" x14ac:dyDescent="0.25"/>
    <row r="262" s="16" customFormat="1" x14ac:dyDescent="0.25"/>
    <row r="263" s="16" customFormat="1" x14ac:dyDescent="0.25"/>
    <row r="264" s="16" customFormat="1" x14ac:dyDescent="0.25"/>
    <row r="265" s="16" customFormat="1" x14ac:dyDescent="0.25"/>
    <row r="266" s="16" customFormat="1" x14ac:dyDescent="0.25"/>
    <row r="267" s="16" customFormat="1" x14ac:dyDescent="0.25"/>
    <row r="268" s="16" customFormat="1" x14ac:dyDescent="0.25"/>
    <row r="269" s="16" customFormat="1" x14ac:dyDescent="0.25"/>
    <row r="270" s="16" customFormat="1" x14ac:dyDescent="0.25"/>
    <row r="271" s="16" customFormat="1" x14ac:dyDescent="0.25"/>
    <row r="272" s="16" customFormat="1" x14ac:dyDescent="0.25"/>
    <row r="273" s="16" customFormat="1" x14ac:dyDescent="0.25"/>
    <row r="274" s="16" customFormat="1" x14ac:dyDescent="0.25"/>
    <row r="275" s="16" customFormat="1" x14ac:dyDescent="0.25"/>
    <row r="276" s="16" customFormat="1" x14ac:dyDescent="0.25"/>
    <row r="277" s="16" customFormat="1" x14ac:dyDescent="0.25"/>
    <row r="278" s="16" customFormat="1" x14ac:dyDescent="0.25"/>
    <row r="279" s="16" customFormat="1" x14ac:dyDescent="0.25"/>
    <row r="280" s="16" customFormat="1" x14ac:dyDescent="0.25"/>
    <row r="281" s="16" customFormat="1" x14ac:dyDescent="0.25"/>
    <row r="282" s="16" customFormat="1" x14ac:dyDescent="0.25"/>
    <row r="283" s="16" customFormat="1" x14ac:dyDescent="0.25"/>
    <row r="284" s="16" customFormat="1" x14ac:dyDescent="0.25"/>
    <row r="285" s="16" customFormat="1" x14ac:dyDescent="0.25"/>
    <row r="286" s="16" customFormat="1" x14ac:dyDescent="0.25"/>
    <row r="287" s="16" customFormat="1" x14ac:dyDescent="0.25"/>
    <row r="288" s="16" customFormat="1" x14ac:dyDescent="0.25"/>
    <row r="289" s="16" customFormat="1" x14ac:dyDescent="0.25"/>
    <row r="290" s="16" customFormat="1" x14ac:dyDescent="0.25"/>
    <row r="291" s="16" customFormat="1" x14ac:dyDescent="0.25"/>
    <row r="292" s="16" customFormat="1" x14ac:dyDescent="0.25"/>
    <row r="293" s="16" customFormat="1" x14ac:dyDescent="0.25"/>
    <row r="294" s="16" customFormat="1" x14ac:dyDescent="0.25"/>
    <row r="295" s="16" customFormat="1" x14ac:dyDescent="0.25"/>
    <row r="296" s="16" customFormat="1" x14ac:dyDescent="0.25"/>
    <row r="297" s="16" customFormat="1" x14ac:dyDescent="0.25"/>
    <row r="298" s="16" customFormat="1" x14ac:dyDescent="0.25"/>
    <row r="299" s="16" customFormat="1" x14ac:dyDescent="0.25"/>
    <row r="300" s="16" customFormat="1" x14ac:dyDescent="0.25"/>
    <row r="301" s="16" customFormat="1" x14ac:dyDescent="0.25"/>
    <row r="302" s="16" customFormat="1" x14ac:dyDescent="0.25"/>
    <row r="303" s="16" customFormat="1" x14ac:dyDescent="0.25"/>
    <row r="304" s="16" customFormat="1" x14ac:dyDescent="0.25"/>
    <row r="305" s="16" customFormat="1" x14ac:dyDescent="0.25"/>
    <row r="306" s="16" customFormat="1" x14ac:dyDescent="0.25"/>
    <row r="307" s="16" customFormat="1" x14ac:dyDescent="0.25"/>
    <row r="308" s="16" customFormat="1" x14ac:dyDescent="0.25"/>
    <row r="309" s="16" customFormat="1" x14ac:dyDescent="0.25"/>
    <row r="310" s="16" customFormat="1" x14ac:dyDescent="0.25"/>
    <row r="311" s="16" customFormat="1" x14ac:dyDescent="0.25"/>
    <row r="312" s="16" customFormat="1" x14ac:dyDescent="0.25"/>
    <row r="313" s="16" customFormat="1" x14ac:dyDescent="0.25"/>
    <row r="314" s="16" customFormat="1" x14ac:dyDescent="0.25"/>
    <row r="315" s="16" customFormat="1" x14ac:dyDescent="0.25"/>
    <row r="316" s="16" customFormat="1" x14ac:dyDescent="0.25"/>
    <row r="317" s="16" customFormat="1" x14ac:dyDescent="0.25"/>
    <row r="318" s="16" customFormat="1" x14ac:dyDescent="0.25"/>
    <row r="319" s="16" customFormat="1" x14ac:dyDescent="0.25"/>
    <row r="320" s="16" customFormat="1" x14ac:dyDescent="0.25"/>
    <row r="321" s="16" customFormat="1" x14ac:dyDescent="0.25"/>
    <row r="322" s="16" customFormat="1" x14ac:dyDescent="0.25"/>
    <row r="323" s="16" customFormat="1" x14ac:dyDescent="0.25"/>
    <row r="324" s="16" customFormat="1" x14ac:dyDescent="0.25"/>
    <row r="325" s="16" customFormat="1" x14ac:dyDescent="0.25"/>
    <row r="326" s="16" customFormat="1" x14ac:dyDescent="0.25"/>
    <row r="327" s="16" customFormat="1" x14ac:dyDescent="0.25"/>
    <row r="328" s="16" customFormat="1" x14ac:dyDescent="0.25"/>
    <row r="329" s="16" customFormat="1" x14ac:dyDescent="0.25"/>
    <row r="330" s="16" customFormat="1" x14ac:dyDescent="0.25"/>
    <row r="331" s="16" customFormat="1" x14ac:dyDescent="0.25"/>
    <row r="332" s="16" customFormat="1" x14ac:dyDescent="0.25"/>
    <row r="333" s="16" customFormat="1" x14ac:dyDescent="0.25"/>
    <row r="334" s="16" customFormat="1" x14ac:dyDescent="0.25"/>
    <row r="335" s="16" customFormat="1" x14ac:dyDescent="0.25"/>
    <row r="336" s="16" customFormat="1" x14ac:dyDescent="0.25"/>
    <row r="337" s="16" customFormat="1" x14ac:dyDescent="0.25"/>
    <row r="338" s="16" customFormat="1" x14ac:dyDescent="0.25"/>
    <row r="339" s="16" customFormat="1" x14ac:dyDescent="0.25"/>
    <row r="340" s="16" customFormat="1" x14ac:dyDescent="0.25"/>
    <row r="341" s="16" customFormat="1" x14ac:dyDescent="0.25"/>
    <row r="342" s="16" customFormat="1" x14ac:dyDescent="0.25"/>
    <row r="343" s="16" customFormat="1" x14ac:dyDescent="0.25"/>
    <row r="344" s="16" customFormat="1" x14ac:dyDescent="0.25"/>
    <row r="345" s="16" customFormat="1" x14ac:dyDescent="0.25"/>
    <row r="346" s="16" customFormat="1" x14ac:dyDescent="0.25"/>
    <row r="347" s="16" customFormat="1" x14ac:dyDescent="0.25"/>
    <row r="348" s="16" customFormat="1" x14ac:dyDescent="0.25"/>
    <row r="349" s="16" customFormat="1" x14ac:dyDescent="0.25"/>
    <row r="350" s="16" customFormat="1" x14ac:dyDescent="0.25"/>
    <row r="351" s="16" customFormat="1" x14ac:dyDescent="0.25"/>
    <row r="352" s="16" customFormat="1" x14ac:dyDescent="0.25"/>
    <row r="353" s="16" customFormat="1" x14ac:dyDescent="0.25"/>
    <row r="354" s="16" customFormat="1" x14ac:dyDescent="0.25"/>
    <row r="355" s="16" customFormat="1" x14ac:dyDescent="0.25"/>
    <row r="356" s="16" customFormat="1" x14ac:dyDescent="0.25"/>
    <row r="357" s="16" customFormat="1" x14ac:dyDescent="0.25"/>
    <row r="358" s="16" customFormat="1" x14ac:dyDescent="0.25"/>
    <row r="359" s="16" customFormat="1" x14ac:dyDescent="0.25"/>
    <row r="360" s="16" customFormat="1" x14ac:dyDescent="0.25"/>
    <row r="361" s="16" customFormat="1" x14ac:dyDescent="0.25"/>
    <row r="362" s="16" customFormat="1" x14ac:dyDescent="0.25"/>
    <row r="363" s="16" customFormat="1" x14ac:dyDescent="0.25"/>
    <row r="364" s="16" customFormat="1" x14ac:dyDescent="0.25"/>
    <row r="365" s="16" customFormat="1" x14ac:dyDescent="0.25"/>
    <row r="366" s="16" customFormat="1" x14ac:dyDescent="0.25"/>
    <row r="367" s="16" customFormat="1" x14ac:dyDescent="0.25"/>
    <row r="368" s="16" customFormat="1" x14ac:dyDescent="0.25"/>
    <row r="369" s="16" customFormat="1" x14ac:dyDescent="0.25"/>
    <row r="370" s="16" customFormat="1" x14ac:dyDescent="0.25"/>
    <row r="371" s="16" customFormat="1" x14ac:dyDescent="0.25"/>
    <row r="372" s="16" customFormat="1" x14ac:dyDescent="0.25"/>
    <row r="373" s="16" customFormat="1" x14ac:dyDescent="0.25"/>
    <row r="374" s="16" customFormat="1" x14ac:dyDescent="0.25"/>
    <row r="375" s="16" customFormat="1" x14ac:dyDescent="0.25"/>
    <row r="376" s="16" customFormat="1" x14ac:dyDescent="0.25"/>
    <row r="377" s="16" customFormat="1" x14ac:dyDescent="0.25"/>
    <row r="378" s="16" customFormat="1" x14ac:dyDescent="0.25"/>
    <row r="379" s="16" customFormat="1" x14ac:dyDescent="0.25"/>
    <row r="380" s="16" customFormat="1" x14ac:dyDescent="0.25"/>
    <row r="381" s="16" customFormat="1" x14ac:dyDescent="0.25"/>
    <row r="382" s="16" customFormat="1" x14ac:dyDescent="0.25"/>
    <row r="383" s="16" customFormat="1" x14ac:dyDescent="0.25"/>
    <row r="384" s="16" customFormat="1" x14ac:dyDescent="0.25"/>
    <row r="385" s="16" customFormat="1" x14ac:dyDescent="0.25"/>
    <row r="386" s="16" customFormat="1" x14ac:dyDescent="0.25"/>
    <row r="387" s="16" customFormat="1" x14ac:dyDescent="0.25"/>
    <row r="388" s="16" customFormat="1" x14ac:dyDescent="0.25"/>
    <row r="389" s="16" customFormat="1" x14ac:dyDescent="0.25"/>
    <row r="390" s="16" customFormat="1" x14ac:dyDescent="0.25"/>
    <row r="391" s="16" customFormat="1" x14ac:dyDescent="0.25"/>
    <row r="392" s="16" customFormat="1" x14ac:dyDescent="0.25"/>
    <row r="393" s="16" customFormat="1" x14ac:dyDescent="0.25"/>
    <row r="394" s="16" customFormat="1" x14ac:dyDescent="0.25"/>
    <row r="395" s="16" customFormat="1" x14ac:dyDescent="0.25"/>
    <row r="396" s="16" customFormat="1" x14ac:dyDescent="0.25"/>
    <row r="397" s="16" customFormat="1" x14ac:dyDescent="0.25"/>
    <row r="398" s="16" customFormat="1" x14ac:dyDescent="0.25"/>
    <row r="399" s="16" customFormat="1" x14ac:dyDescent="0.25"/>
    <row r="400" s="16" customFormat="1" x14ac:dyDescent="0.25"/>
    <row r="401" s="16" customFormat="1" x14ac:dyDescent="0.25"/>
    <row r="402" s="16" customFormat="1" x14ac:dyDescent="0.25"/>
    <row r="403" s="16" customFormat="1" x14ac:dyDescent="0.25"/>
    <row r="404" s="16" customFormat="1" x14ac:dyDescent="0.25"/>
    <row r="405" s="16" customFormat="1" x14ac:dyDescent="0.25"/>
    <row r="406" s="16" customFormat="1" x14ac:dyDescent="0.25"/>
    <row r="407" s="16" customFormat="1" x14ac:dyDescent="0.25"/>
    <row r="408" s="16" customFormat="1" x14ac:dyDescent="0.25"/>
    <row r="409" s="16" customFormat="1" x14ac:dyDescent="0.25"/>
    <row r="410" s="16" customFormat="1" x14ac:dyDescent="0.25"/>
    <row r="411" s="16" customFormat="1" x14ac:dyDescent="0.25"/>
    <row r="412" s="16" customFormat="1" x14ac:dyDescent="0.25"/>
    <row r="413" s="16" customFormat="1" x14ac:dyDescent="0.25"/>
    <row r="414" s="16" customFormat="1" x14ac:dyDescent="0.25"/>
    <row r="415" s="16" customFormat="1" x14ac:dyDescent="0.25"/>
    <row r="416" s="16" customFormat="1" x14ac:dyDescent="0.25"/>
    <row r="417" s="16" customFormat="1" x14ac:dyDescent="0.25"/>
    <row r="418" s="16" customFormat="1" x14ac:dyDescent="0.25"/>
    <row r="419" s="16" customFormat="1" x14ac:dyDescent="0.25"/>
    <row r="420" s="16" customFormat="1" x14ac:dyDescent="0.25"/>
    <row r="421" s="16" customFormat="1" x14ac:dyDescent="0.25"/>
    <row r="422" s="16" customFormat="1" x14ac:dyDescent="0.25"/>
    <row r="423" s="16" customFormat="1" x14ac:dyDescent="0.25"/>
    <row r="424" s="16" customFormat="1" x14ac:dyDescent="0.25"/>
    <row r="425" s="16" customFormat="1" x14ac:dyDescent="0.25"/>
    <row r="426" s="16" customFormat="1" x14ac:dyDescent="0.25"/>
    <row r="427" s="16" customFormat="1" x14ac:dyDescent="0.25"/>
    <row r="428" s="16" customFormat="1" x14ac:dyDescent="0.25"/>
    <row r="429" s="16" customFormat="1" x14ac:dyDescent="0.25"/>
    <row r="430" s="16" customFormat="1" x14ac:dyDescent="0.25"/>
    <row r="431" s="16" customFormat="1" x14ac:dyDescent="0.25"/>
    <row r="432" s="16" customFormat="1" x14ac:dyDescent="0.25"/>
    <row r="433" s="16" customFormat="1" x14ac:dyDescent="0.25"/>
    <row r="434" s="16" customFormat="1" x14ac:dyDescent="0.25"/>
    <row r="435" s="16" customFormat="1" x14ac:dyDescent="0.25"/>
    <row r="436" s="16" customFormat="1" x14ac:dyDescent="0.25"/>
    <row r="437" s="16" customFormat="1" x14ac:dyDescent="0.25"/>
    <row r="438" s="16" customFormat="1" x14ac:dyDescent="0.25"/>
    <row r="439" s="16" customFormat="1" x14ac:dyDescent="0.25"/>
    <row r="440" s="16" customFormat="1" x14ac:dyDescent="0.25"/>
    <row r="441" s="16" customFormat="1" x14ac:dyDescent="0.25"/>
    <row r="442" s="16" customFormat="1" x14ac:dyDescent="0.25"/>
    <row r="443" s="16" customFormat="1" x14ac:dyDescent="0.25"/>
    <row r="444" s="16" customFormat="1" x14ac:dyDescent="0.25"/>
    <row r="445" s="16" customFormat="1" x14ac:dyDescent="0.25"/>
    <row r="446" s="16" customFormat="1" x14ac:dyDescent="0.25"/>
    <row r="447" s="16" customFormat="1" x14ac:dyDescent="0.25"/>
    <row r="448" s="16" customFormat="1" x14ac:dyDescent="0.25"/>
    <row r="449" s="16" customFormat="1" x14ac:dyDescent="0.25"/>
    <row r="450" s="16" customFormat="1" x14ac:dyDescent="0.25"/>
    <row r="451" s="16" customFormat="1" x14ac:dyDescent="0.25"/>
    <row r="452" s="16" customFormat="1" x14ac:dyDescent="0.25"/>
    <row r="453" s="16" customFormat="1" x14ac:dyDescent="0.25"/>
    <row r="454" s="16" customFormat="1" x14ac:dyDescent="0.25"/>
    <row r="455" s="16" customFormat="1" x14ac:dyDescent="0.25"/>
    <row r="456" s="16" customFormat="1" x14ac:dyDescent="0.25"/>
    <row r="457" s="16" customFormat="1" x14ac:dyDescent="0.25"/>
    <row r="458" s="16" customFormat="1" x14ac:dyDescent="0.25"/>
    <row r="459" s="16" customFormat="1" x14ac:dyDescent="0.25"/>
    <row r="460" s="16" customFormat="1" x14ac:dyDescent="0.25"/>
    <row r="461" s="16" customFormat="1" x14ac:dyDescent="0.25"/>
    <row r="462" s="16" customFormat="1" x14ac:dyDescent="0.25"/>
    <row r="463" s="16" customFormat="1" x14ac:dyDescent="0.25"/>
    <row r="464" s="16" customFormat="1" x14ac:dyDescent="0.25"/>
    <row r="465" s="16" customFormat="1" x14ac:dyDescent="0.25"/>
    <row r="466" s="16" customFormat="1" x14ac:dyDescent="0.25"/>
    <row r="467" s="16" customFormat="1" x14ac:dyDescent="0.25"/>
    <row r="468" s="16" customFormat="1" x14ac:dyDescent="0.25"/>
    <row r="469" s="16" customFormat="1" x14ac:dyDescent="0.25"/>
    <row r="470" s="16" customFormat="1" x14ac:dyDescent="0.25"/>
    <row r="471" s="16" customFormat="1" x14ac:dyDescent="0.25"/>
    <row r="472" s="16" customFormat="1" x14ac:dyDescent="0.25"/>
    <row r="473" s="16" customFormat="1" x14ac:dyDescent="0.25"/>
    <row r="474" s="16" customFormat="1" x14ac:dyDescent="0.25"/>
    <row r="475" s="16" customFormat="1" x14ac:dyDescent="0.25"/>
    <row r="476" s="16" customFormat="1" x14ac:dyDescent="0.25"/>
    <row r="477" s="16" customFormat="1" x14ac:dyDescent="0.25"/>
    <row r="478" s="16" customFormat="1" x14ac:dyDescent="0.25"/>
    <row r="479" s="16" customFormat="1" x14ac:dyDescent="0.25"/>
    <row r="480" s="16" customFormat="1" x14ac:dyDescent="0.25"/>
    <row r="481" s="16" customFormat="1" x14ac:dyDescent="0.25"/>
    <row r="482" s="16" customFormat="1" x14ac:dyDescent="0.25"/>
    <row r="483" s="16" customFormat="1" x14ac:dyDescent="0.25"/>
    <row r="484" s="16" customFormat="1" x14ac:dyDescent="0.25"/>
    <row r="485" s="16" customFormat="1" x14ac:dyDescent="0.25"/>
    <row r="486" s="16" customFormat="1" x14ac:dyDescent="0.25"/>
    <row r="487" s="16" customFormat="1" x14ac:dyDescent="0.25"/>
    <row r="488" s="16" customFormat="1" x14ac:dyDescent="0.25"/>
    <row r="489" s="16" customFormat="1" x14ac:dyDescent="0.25"/>
    <row r="490" s="16" customFormat="1" x14ac:dyDescent="0.25"/>
    <row r="491" s="16" customFormat="1" x14ac:dyDescent="0.25"/>
    <row r="492" s="16" customFormat="1" x14ac:dyDescent="0.25"/>
    <row r="493" s="16" customFormat="1" x14ac:dyDescent="0.25"/>
    <row r="494" s="16" customFormat="1" x14ac:dyDescent="0.25"/>
    <row r="495" s="16" customFormat="1" x14ac:dyDescent="0.25"/>
    <row r="496" s="16" customFormat="1" x14ac:dyDescent="0.25"/>
    <row r="497" s="16" customFormat="1" x14ac:dyDescent="0.25"/>
    <row r="498" s="16" customFormat="1" x14ac:dyDescent="0.25"/>
    <row r="499" s="16" customFormat="1" x14ac:dyDescent="0.25"/>
    <row r="500" s="16" customFormat="1" x14ac:dyDescent="0.25"/>
    <row r="501" s="16" customFormat="1" x14ac:dyDescent="0.25"/>
    <row r="502" s="16" customFormat="1" x14ac:dyDescent="0.25"/>
    <row r="503" s="16" customFormat="1" x14ac:dyDescent="0.25"/>
    <row r="504" s="16" customFormat="1" x14ac:dyDescent="0.25"/>
    <row r="505" s="16" customFormat="1" x14ac:dyDescent="0.25"/>
    <row r="506" s="16" customFormat="1" x14ac:dyDescent="0.25"/>
    <row r="507" s="16" customFormat="1" x14ac:dyDescent="0.25"/>
    <row r="508" s="16" customFormat="1" x14ac:dyDescent="0.25"/>
    <row r="509" s="16" customFormat="1" x14ac:dyDescent="0.25"/>
    <row r="510" s="16" customFormat="1" x14ac:dyDescent="0.25"/>
    <row r="511" s="16" customFormat="1" x14ac:dyDescent="0.25"/>
    <row r="512" s="16" customFormat="1" x14ac:dyDescent="0.25"/>
    <row r="513" s="16" customFormat="1" x14ac:dyDescent="0.25"/>
    <row r="514" s="16" customFormat="1" x14ac:dyDescent="0.25"/>
  </sheetData>
  <sheetProtection selectLockedCells="1"/>
  <mergeCells count="26">
    <mergeCell ref="A1:Q1"/>
    <mergeCell ref="A3:Q3"/>
    <mergeCell ref="T3:AA23"/>
    <mergeCell ref="C4:D4"/>
    <mergeCell ref="E4:F4"/>
    <mergeCell ref="G4:H4"/>
    <mergeCell ref="I4:J4"/>
    <mergeCell ref="K4:L4"/>
    <mergeCell ref="M4:N4"/>
    <mergeCell ref="O4:Q4"/>
    <mergeCell ref="A28:Q28"/>
    <mergeCell ref="C29:D29"/>
    <mergeCell ref="E29:F29"/>
    <mergeCell ref="G29:H29"/>
    <mergeCell ref="I29:J29"/>
    <mergeCell ref="K29:L29"/>
    <mergeCell ref="M29:N29"/>
    <mergeCell ref="O29:Q29"/>
    <mergeCell ref="A53:Q53"/>
    <mergeCell ref="C54:D54"/>
    <mergeCell ref="E54:F54"/>
    <mergeCell ref="G54:H54"/>
    <mergeCell ref="I54:J54"/>
    <mergeCell ref="K54:L54"/>
    <mergeCell ref="M54:N54"/>
    <mergeCell ref="O54:Q5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GQ1065"/>
  <sheetViews>
    <sheetView workbookViewId="0">
      <selection activeCell="C16" sqref="C16"/>
    </sheetView>
  </sheetViews>
  <sheetFormatPr defaultRowHeight="15" x14ac:dyDescent="0.25"/>
  <cols>
    <col min="1" max="1" width="9.28515625" customWidth="1"/>
    <col min="2" max="2" width="57" style="7" bestFit="1" customWidth="1"/>
    <col min="3" max="3" width="12.5703125" style="11" customWidth="1"/>
    <col min="4" max="4" width="15" style="11" customWidth="1"/>
    <col min="5" max="5" width="13.28515625" style="11" customWidth="1"/>
    <col min="6" max="6" width="12.5703125" style="11" customWidth="1"/>
    <col min="7" max="8" width="9.5703125" style="11" customWidth="1"/>
    <col min="9" max="9" width="2.42578125" customWidth="1"/>
    <col min="10" max="10" width="4" style="16" customWidth="1"/>
    <col min="11" max="199" width="9.140625" style="16"/>
  </cols>
  <sheetData>
    <row r="1" spans="1:199" ht="24" thickBot="1" x14ac:dyDescent="0.4">
      <c r="A1" s="395" t="s">
        <v>90</v>
      </c>
      <c r="B1" s="396"/>
      <c r="C1" s="396"/>
      <c r="D1" s="396"/>
      <c r="E1" s="396"/>
      <c r="F1" s="396"/>
      <c r="G1" s="396"/>
      <c r="H1" s="397"/>
      <c r="I1" s="15"/>
      <c r="K1" s="17" t="s">
        <v>50</v>
      </c>
    </row>
    <row r="2" spans="1:199" ht="7.15" customHeight="1" x14ac:dyDescent="0.3">
      <c r="A2" s="388"/>
      <c r="B2" s="389"/>
      <c r="C2" s="388"/>
      <c r="D2" s="388"/>
      <c r="E2" s="388"/>
      <c r="F2" s="388"/>
      <c r="G2" s="388"/>
      <c r="H2" s="388"/>
      <c r="I2" s="15"/>
    </row>
    <row r="3" spans="1:199" s="95" customFormat="1" ht="71.25" customHeight="1" x14ac:dyDescent="0.25">
      <c r="A3" s="390" t="s">
        <v>91</v>
      </c>
      <c r="B3" s="391" t="s">
        <v>92</v>
      </c>
      <c r="C3" s="392" t="s">
        <v>93</v>
      </c>
      <c r="D3" s="392" t="s">
        <v>94</v>
      </c>
      <c r="E3" s="392" t="s">
        <v>95</v>
      </c>
      <c r="F3" s="392" t="s">
        <v>96</v>
      </c>
      <c r="G3" s="392" t="s">
        <v>97</v>
      </c>
      <c r="H3" s="392" t="s">
        <v>98</v>
      </c>
      <c r="I3" s="15"/>
      <c r="J3" s="93"/>
      <c r="K3" s="453" t="s">
        <v>99</v>
      </c>
      <c r="L3" s="454"/>
      <c r="M3" s="454"/>
      <c r="N3" s="454"/>
      <c r="O3" s="455"/>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c r="EX3" s="93"/>
      <c r="EY3" s="93"/>
      <c r="EZ3" s="93"/>
      <c r="FA3" s="93"/>
      <c r="FB3" s="93"/>
      <c r="FC3" s="93"/>
      <c r="FD3" s="93"/>
      <c r="FE3" s="93"/>
      <c r="FF3" s="93"/>
      <c r="FG3" s="93"/>
      <c r="FH3" s="93"/>
      <c r="FI3" s="93"/>
      <c r="FJ3" s="93"/>
      <c r="FK3" s="93"/>
      <c r="FL3" s="93"/>
      <c r="FM3" s="93"/>
      <c r="FN3" s="93"/>
      <c r="FO3" s="93"/>
      <c r="FP3" s="93"/>
      <c r="FQ3" s="93"/>
      <c r="FR3" s="93"/>
      <c r="FS3" s="93"/>
      <c r="FT3" s="93"/>
      <c r="FU3" s="93"/>
      <c r="FV3" s="93"/>
      <c r="FW3" s="93"/>
      <c r="FX3" s="93"/>
      <c r="FY3" s="93"/>
      <c r="FZ3" s="93"/>
      <c r="GA3" s="93"/>
      <c r="GB3" s="93"/>
      <c r="GC3" s="93"/>
      <c r="GD3" s="93"/>
      <c r="GE3" s="93"/>
      <c r="GF3" s="93"/>
      <c r="GG3" s="93"/>
      <c r="GH3" s="93"/>
      <c r="GI3" s="93"/>
      <c r="GJ3" s="93"/>
      <c r="GK3" s="93"/>
      <c r="GL3" s="93"/>
      <c r="GM3" s="93"/>
      <c r="GN3" s="93"/>
      <c r="GO3" s="93"/>
      <c r="GP3" s="93"/>
      <c r="GQ3" s="93"/>
    </row>
    <row r="4" spans="1:199" x14ac:dyDescent="0.25">
      <c r="A4" s="53" t="s">
        <v>100</v>
      </c>
      <c r="B4" s="7" t="s">
        <v>101</v>
      </c>
      <c r="C4" s="9">
        <v>0</v>
      </c>
      <c r="D4" s="9">
        <v>0</v>
      </c>
      <c r="E4" s="9">
        <v>0</v>
      </c>
      <c r="F4" s="9">
        <v>0</v>
      </c>
      <c r="G4" s="9">
        <v>0</v>
      </c>
      <c r="H4" s="393">
        <v>1</v>
      </c>
      <c r="I4" s="15"/>
      <c r="K4" s="456"/>
      <c r="L4" s="423"/>
      <c r="M4" s="423"/>
      <c r="N4" s="423"/>
      <c r="O4" s="457"/>
    </row>
    <row r="5" spans="1:199" x14ac:dyDescent="0.25">
      <c r="A5" s="53" t="s">
        <v>102</v>
      </c>
      <c r="B5" s="7" t="s">
        <v>103</v>
      </c>
      <c r="C5" s="9">
        <v>0</v>
      </c>
      <c r="D5" s="9">
        <v>0</v>
      </c>
      <c r="E5" s="9">
        <v>0</v>
      </c>
      <c r="F5" s="9">
        <v>0</v>
      </c>
      <c r="G5" s="9">
        <v>0</v>
      </c>
      <c r="H5" s="393">
        <v>1</v>
      </c>
      <c r="I5" s="15"/>
      <c r="K5" s="456"/>
      <c r="L5" s="423"/>
      <c r="M5" s="423"/>
      <c r="N5" s="423"/>
      <c r="O5" s="457"/>
    </row>
    <row r="6" spans="1:199" x14ac:dyDescent="0.25">
      <c r="A6" s="53" t="s">
        <v>104</v>
      </c>
      <c r="B6" s="7" t="s">
        <v>105</v>
      </c>
      <c r="C6" s="9">
        <v>0</v>
      </c>
      <c r="D6" s="9">
        <v>0</v>
      </c>
      <c r="E6" s="9">
        <v>0</v>
      </c>
      <c r="F6" s="9">
        <v>0</v>
      </c>
      <c r="G6" s="9">
        <v>0</v>
      </c>
      <c r="H6" s="393">
        <v>1</v>
      </c>
      <c r="I6" s="15"/>
      <c r="K6" s="456"/>
      <c r="L6" s="423"/>
      <c r="M6" s="423"/>
      <c r="N6" s="423"/>
      <c r="O6" s="457"/>
    </row>
    <row r="7" spans="1:199" x14ac:dyDescent="0.25">
      <c r="A7" s="53" t="s">
        <v>106</v>
      </c>
      <c r="B7" s="7" t="s">
        <v>107</v>
      </c>
      <c r="C7" s="9">
        <v>0</v>
      </c>
      <c r="D7" s="9">
        <v>0</v>
      </c>
      <c r="E7" s="9">
        <v>0</v>
      </c>
      <c r="F7" s="9">
        <v>0</v>
      </c>
      <c r="G7" s="9">
        <v>0</v>
      </c>
      <c r="H7" s="393">
        <v>1</v>
      </c>
      <c r="I7" s="15"/>
      <c r="K7" s="456"/>
      <c r="L7" s="423"/>
      <c r="M7" s="423"/>
      <c r="N7" s="423"/>
      <c r="O7" s="457"/>
    </row>
    <row r="8" spans="1:199" x14ac:dyDescent="0.25">
      <c r="A8" s="53" t="s">
        <v>108</v>
      </c>
      <c r="B8" s="7" t="s">
        <v>107</v>
      </c>
      <c r="C8" s="9">
        <v>0</v>
      </c>
      <c r="D8" s="9">
        <v>0</v>
      </c>
      <c r="E8" s="9">
        <v>0</v>
      </c>
      <c r="F8" s="9">
        <v>0</v>
      </c>
      <c r="G8" s="9">
        <v>0</v>
      </c>
      <c r="H8" s="393">
        <v>1</v>
      </c>
      <c r="I8" s="15"/>
      <c r="K8" s="456"/>
      <c r="L8" s="423"/>
      <c r="M8" s="423"/>
      <c r="N8" s="423"/>
      <c r="O8" s="457"/>
    </row>
    <row r="9" spans="1:199" x14ac:dyDescent="0.25">
      <c r="A9" s="53" t="s">
        <v>109</v>
      </c>
      <c r="B9" s="7" t="s">
        <v>107</v>
      </c>
      <c r="C9" s="9">
        <v>0</v>
      </c>
      <c r="D9" s="9">
        <v>0</v>
      </c>
      <c r="E9" s="9">
        <v>0</v>
      </c>
      <c r="F9" s="9">
        <v>0</v>
      </c>
      <c r="G9" s="9">
        <v>0</v>
      </c>
      <c r="H9" s="393">
        <v>1</v>
      </c>
      <c r="I9" s="15"/>
      <c r="K9" s="456"/>
      <c r="L9" s="423"/>
      <c r="M9" s="423"/>
      <c r="N9" s="423"/>
      <c r="O9" s="457"/>
    </row>
    <row r="10" spans="1:199" x14ac:dyDescent="0.25">
      <c r="A10" s="53" t="s">
        <v>110</v>
      </c>
      <c r="B10" s="7" t="s">
        <v>107</v>
      </c>
      <c r="C10" s="9">
        <v>0</v>
      </c>
      <c r="D10" s="9">
        <v>0</v>
      </c>
      <c r="E10" s="9">
        <v>0</v>
      </c>
      <c r="F10" s="9">
        <v>0</v>
      </c>
      <c r="G10" s="9">
        <v>0</v>
      </c>
      <c r="H10" s="393">
        <v>1</v>
      </c>
      <c r="I10" s="15"/>
      <c r="K10" s="458"/>
      <c r="L10" s="459"/>
      <c r="M10" s="459"/>
      <c r="N10" s="459"/>
      <c r="O10" s="460"/>
    </row>
    <row r="11" spans="1:199" x14ac:dyDescent="0.25">
      <c r="A11" s="53" t="s">
        <v>111</v>
      </c>
      <c r="B11" s="7" t="s">
        <v>112</v>
      </c>
      <c r="C11" s="9">
        <v>0</v>
      </c>
      <c r="D11" s="9">
        <v>0</v>
      </c>
      <c r="E11" s="9">
        <v>0</v>
      </c>
      <c r="F11" s="9">
        <v>0</v>
      </c>
      <c r="G11" s="9">
        <v>0</v>
      </c>
      <c r="H11" s="393">
        <v>1</v>
      </c>
      <c r="I11" s="15"/>
    </row>
    <row r="12" spans="1:199" x14ac:dyDescent="0.25">
      <c r="A12" s="53" t="s">
        <v>113</v>
      </c>
      <c r="B12" s="7" t="s">
        <v>114</v>
      </c>
      <c r="C12" s="9">
        <v>0</v>
      </c>
      <c r="D12" s="9">
        <v>0</v>
      </c>
      <c r="E12" s="9">
        <v>0</v>
      </c>
      <c r="F12" s="9">
        <v>0</v>
      </c>
      <c r="G12" s="9">
        <v>0</v>
      </c>
      <c r="H12" s="393">
        <v>1</v>
      </c>
      <c r="I12" s="15"/>
    </row>
    <row r="13" spans="1:199" x14ac:dyDescent="0.25">
      <c r="A13" s="53" t="s">
        <v>115</v>
      </c>
      <c r="B13" s="7" t="s">
        <v>116</v>
      </c>
      <c r="C13" s="9">
        <v>0</v>
      </c>
      <c r="D13" s="9">
        <v>0</v>
      </c>
      <c r="E13" s="9">
        <v>0</v>
      </c>
      <c r="F13" s="9">
        <v>0</v>
      </c>
      <c r="G13" s="9">
        <v>0</v>
      </c>
      <c r="H13" s="393">
        <v>1</v>
      </c>
      <c r="I13" s="15"/>
    </row>
    <row r="14" spans="1:199" x14ac:dyDescent="0.25">
      <c r="A14" s="53" t="s">
        <v>117</v>
      </c>
      <c r="B14" s="7" t="s">
        <v>118</v>
      </c>
      <c r="C14" s="9">
        <v>0</v>
      </c>
      <c r="D14" s="9">
        <v>0</v>
      </c>
      <c r="E14" s="9">
        <v>0</v>
      </c>
      <c r="F14" s="9">
        <v>0</v>
      </c>
      <c r="G14" s="9">
        <v>0</v>
      </c>
      <c r="H14" s="393">
        <v>1</v>
      </c>
      <c r="I14" s="15"/>
    </row>
    <row r="15" spans="1:199" x14ac:dyDescent="0.25">
      <c r="A15" s="53" t="s">
        <v>119</v>
      </c>
      <c r="B15" s="7" t="s">
        <v>120</v>
      </c>
      <c r="C15" s="9">
        <v>0</v>
      </c>
      <c r="D15" s="9">
        <v>0</v>
      </c>
      <c r="E15" s="9">
        <v>0</v>
      </c>
      <c r="F15" s="9">
        <v>0</v>
      </c>
      <c r="G15" s="9">
        <v>0</v>
      </c>
      <c r="H15" s="393">
        <v>1</v>
      </c>
      <c r="I15" s="15"/>
    </row>
    <row r="16" spans="1:199" x14ac:dyDescent="0.25">
      <c r="A16" s="53" t="s">
        <v>121</v>
      </c>
      <c r="B16" s="7" t="s">
        <v>122</v>
      </c>
      <c r="C16" s="9">
        <v>0</v>
      </c>
      <c r="D16" s="9">
        <v>0</v>
      </c>
      <c r="E16" s="9">
        <v>0</v>
      </c>
      <c r="F16" s="9">
        <v>0</v>
      </c>
      <c r="G16" s="9">
        <v>0</v>
      </c>
      <c r="H16" s="393">
        <v>1</v>
      </c>
      <c r="I16" s="15"/>
    </row>
    <row r="17" spans="1:9" x14ac:dyDescent="0.25">
      <c r="A17" s="53" t="s">
        <v>123</v>
      </c>
      <c r="B17" s="7" t="s">
        <v>124</v>
      </c>
      <c r="C17" s="9">
        <v>0</v>
      </c>
      <c r="D17" s="9">
        <v>0</v>
      </c>
      <c r="E17" s="9">
        <v>0</v>
      </c>
      <c r="F17" s="9">
        <v>0</v>
      </c>
      <c r="G17" s="9">
        <v>0</v>
      </c>
      <c r="H17" s="393">
        <v>1</v>
      </c>
      <c r="I17" s="15"/>
    </row>
    <row r="18" spans="1:9" x14ac:dyDescent="0.25">
      <c r="A18" s="53" t="s">
        <v>125</v>
      </c>
      <c r="B18" s="7" t="s">
        <v>126</v>
      </c>
      <c r="C18" s="9">
        <v>0</v>
      </c>
      <c r="D18" s="9">
        <v>0</v>
      </c>
      <c r="E18" s="9">
        <v>0</v>
      </c>
      <c r="F18" s="9">
        <v>0</v>
      </c>
      <c r="G18" s="9">
        <v>0</v>
      </c>
      <c r="H18" s="393">
        <v>1</v>
      </c>
      <c r="I18" s="15"/>
    </row>
    <row r="19" spans="1:9" x14ac:dyDescent="0.25">
      <c r="A19" s="53" t="s">
        <v>127</v>
      </c>
      <c r="B19" s="7" t="s">
        <v>128</v>
      </c>
      <c r="C19" s="9">
        <v>0</v>
      </c>
      <c r="D19" s="9">
        <v>0</v>
      </c>
      <c r="E19" s="9">
        <v>0</v>
      </c>
      <c r="F19" s="9">
        <v>0</v>
      </c>
      <c r="G19" s="9">
        <v>0</v>
      </c>
      <c r="H19" s="393">
        <v>1</v>
      </c>
      <c r="I19" s="15"/>
    </row>
    <row r="20" spans="1:9" x14ac:dyDescent="0.25">
      <c r="A20" s="53" t="s">
        <v>129</v>
      </c>
      <c r="B20" s="7" t="s">
        <v>130</v>
      </c>
      <c r="C20" s="9">
        <v>0</v>
      </c>
      <c r="D20" s="9">
        <v>0</v>
      </c>
      <c r="E20" s="9">
        <v>0</v>
      </c>
      <c r="F20" s="9">
        <v>0</v>
      </c>
      <c r="G20" s="9">
        <v>0</v>
      </c>
      <c r="H20" s="393">
        <v>1</v>
      </c>
      <c r="I20" s="15"/>
    </row>
    <row r="21" spans="1:9" x14ac:dyDescent="0.25">
      <c r="A21" s="53" t="s">
        <v>131</v>
      </c>
      <c r="B21" s="7" t="s">
        <v>132</v>
      </c>
      <c r="C21" s="9">
        <v>0</v>
      </c>
      <c r="D21" s="9">
        <v>0</v>
      </c>
      <c r="E21" s="9">
        <v>0</v>
      </c>
      <c r="F21" s="9">
        <v>0</v>
      </c>
      <c r="G21" s="9">
        <v>0</v>
      </c>
      <c r="H21" s="393">
        <v>1</v>
      </c>
      <c r="I21" s="15"/>
    </row>
    <row r="22" spans="1:9" x14ac:dyDescent="0.25">
      <c r="A22" s="53" t="s">
        <v>133</v>
      </c>
      <c r="B22" s="7" t="s">
        <v>134</v>
      </c>
      <c r="C22" s="9">
        <v>0</v>
      </c>
      <c r="D22" s="9">
        <v>0</v>
      </c>
      <c r="E22" s="9">
        <v>0</v>
      </c>
      <c r="F22" s="9">
        <v>0</v>
      </c>
      <c r="G22" s="9">
        <v>0</v>
      </c>
      <c r="H22" s="393">
        <v>1</v>
      </c>
      <c r="I22" s="15"/>
    </row>
    <row r="23" spans="1:9" x14ac:dyDescent="0.25">
      <c r="A23" s="53" t="s">
        <v>135</v>
      </c>
      <c r="B23" s="7" t="s">
        <v>136</v>
      </c>
      <c r="C23" s="9">
        <v>0</v>
      </c>
      <c r="D23" s="9">
        <v>0</v>
      </c>
      <c r="E23" s="9">
        <v>0</v>
      </c>
      <c r="F23" s="9">
        <v>0</v>
      </c>
      <c r="G23" s="9">
        <v>0</v>
      </c>
      <c r="H23" s="393">
        <v>1</v>
      </c>
      <c r="I23" s="15"/>
    </row>
    <row r="24" spans="1:9" x14ac:dyDescent="0.25">
      <c r="A24" s="53" t="s">
        <v>137</v>
      </c>
      <c r="B24" s="7" t="s">
        <v>138</v>
      </c>
      <c r="C24" s="9">
        <v>0</v>
      </c>
      <c r="D24" s="9">
        <v>0</v>
      </c>
      <c r="E24" s="9">
        <v>0</v>
      </c>
      <c r="F24" s="9">
        <v>0</v>
      </c>
      <c r="G24" s="9">
        <v>0</v>
      </c>
      <c r="H24" s="393">
        <v>1</v>
      </c>
      <c r="I24" s="15"/>
    </row>
    <row r="25" spans="1:9" x14ac:dyDescent="0.25">
      <c r="A25" s="53" t="s">
        <v>139</v>
      </c>
      <c r="B25" s="7" t="s">
        <v>140</v>
      </c>
      <c r="C25" s="9">
        <v>0</v>
      </c>
      <c r="D25" s="9">
        <v>0</v>
      </c>
      <c r="E25" s="9">
        <v>0</v>
      </c>
      <c r="F25" s="9">
        <v>0</v>
      </c>
      <c r="G25" s="9">
        <v>0</v>
      </c>
      <c r="H25" s="393">
        <v>1</v>
      </c>
      <c r="I25" s="15"/>
    </row>
    <row r="26" spans="1:9" x14ac:dyDescent="0.25">
      <c r="A26" s="53" t="s">
        <v>141</v>
      </c>
      <c r="B26" s="7" t="s">
        <v>142</v>
      </c>
      <c r="C26" s="9">
        <v>0</v>
      </c>
      <c r="D26" s="9">
        <v>0</v>
      </c>
      <c r="E26" s="9">
        <v>0</v>
      </c>
      <c r="F26" s="9">
        <v>0</v>
      </c>
      <c r="G26" s="9">
        <v>0</v>
      </c>
      <c r="H26" s="393">
        <v>0</v>
      </c>
      <c r="I26" s="15"/>
    </row>
    <row r="27" spans="1:9" x14ac:dyDescent="0.25">
      <c r="A27" s="53" t="s">
        <v>143</v>
      </c>
      <c r="B27" s="7" t="s">
        <v>144</v>
      </c>
      <c r="C27" s="9">
        <v>0</v>
      </c>
      <c r="D27" s="9">
        <v>0</v>
      </c>
      <c r="E27" s="9">
        <v>0</v>
      </c>
      <c r="F27" s="9">
        <v>0</v>
      </c>
      <c r="G27" s="9">
        <v>0</v>
      </c>
      <c r="H27" s="393">
        <v>0</v>
      </c>
      <c r="I27" s="15"/>
    </row>
    <row r="28" spans="1:9" x14ac:dyDescent="0.25">
      <c r="A28" s="53" t="s">
        <v>145</v>
      </c>
      <c r="B28" s="7" t="s">
        <v>146</v>
      </c>
      <c r="C28" s="9">
        <v>0</v>
      </c>
      <c r="D28" s="9">
        <v>0</v>
      </c>
      <c r="E28" s="9">
        <v>0</v>
      </c>
      <c r="F28" s="9">
        <v>0</v>
      </c>
      <c r="G28" s="9">
        <v>0</v>
      </c>
      <c r="H28" s="393">
        <v>0</v>
      </c>
      <c r="I28" s="15"/>
    </row>
    <row r="29" spans="1:9" x14ac:dyDescent="0.25">
      <c r="A29" s="53" t="s">
        <v>147</v>
      </c>
      <c r="B29" s="7" t="s">
        <v>148</v>
      </c>
      <c r="C29" s="9">
        <v>0</v>
      </c>
      <c r="D29" s="9">
        <v>0</v>
      </c>
      <c r="E29" s="9">
        <v>0</v>
      </c>
      <c r="F29" s="9">
        <v>0</v>
      </c>
      <c r="G29" s="9">
        <v>0</v>
      </c>
      <c r="H29" s="393">
        <v>0</v>
      </c>
      <c r="I29" s="15"/>
    </row>
    <row r="30" spans="1:9" x14ac:dyDescent="0.25">
      <c r="A30" s="53" t="s">
        <v>149</v>
      </c>
      <c r="B30" s="7" t="s">
        <v>150</v>
      </c>
      <c r="C30" s="9">
        <v>0</v>
      </c>
      <c r="D30" s="9">
        <v>0</v>
      </c>
      <c r="E30" s="9">
        <v>0</v>
      </c>
      <c r="F30" s="9">
        <v>0</v>
      </c>
      <c r="G30" s="9">
        <v>0</v>
      </c>
      <c r="H30" s="393">
        <v>0</v>
      </c>
      <c r="I30" s="15"/>
    </row>
    <row r="31" spans="1:9" x14ac:dyDescent="0.25">
      <c r="A31" s="53" t="s">
        <v>151</v>
      </c>
      <c r="B31" s="7" t="s">
        <v>152</v>
      </c>
      <c r="C31" s="9">
        <v>0</v>
      </c>
      <c r="D31" s="9">
        <v>0</v>
      </c>
      <c r="E31" s="9">
        <v>0</v>
      </c>
      <c r="F31" s="9">
        <v>0</v>
      </c>
      <c r="G31" s="9">
        <v>0</v>
      </c>
      <c r="H31" s="393">
        <v>0</v>
      </c>
      <c r="I31" s="15"/>
    </row>
    <row r="32" spans="1:9" x14ac:dyDescent="0.25">
      <c r="A32" s="53" t="s">
        <v>153</v>
      </c>
      <c r="B32" s="7" t="s">
        <v>154</v>
      </c>
      <c r="C32" s="9">
        <v>0</v>
      </c>
      <c r="D32" s="9">
        <v>0</v>
      </c>
      <c r="E32" s="9">
        <v>0</v>
      </c>
      <c r="F32" s="9">
        <v>0</v>
      </c>
      <c r="G32" s="9">
        <v>0</v>
      </c>
      <c r="H32" s="393">
        <v>0</v>
      </c>
      <c r="I32" s="15"/>
    </row>
    <row r="33" spans="1:9" x14ac:dyDescent="0.25">
      <c r="A33" s="53" t="s">
        <v>155</v>
      </c>
      <c r="B33" s="7" t="s">
        <v>156</v>
      </c>
      <c r="C33" s="9">
        <v>0</v>
      </c>
      <c r="D33" s="9">
        <v>0</v>
      </c>
      <c r="E33" s="9">
        <v>0</v>
      </c>
      <c r="F33" s="9">
        <v>0</v>
      </c>
      <c r="G33" s="9">
        <v>0</v>
      </c>
      <c r="H33" s="393">
        <v>0</v>
      </c>
      <c r="I33" s="15"/>
    </row>
    <row r="34" spans="1:9" x14ac:dyDescent="0.25">
      <c r="A34" s="53" t="s">
        <v>157</v>
      </c>
      <c r="B34" s="7" t="s">
        <v>158</v>
      </c>
      <c r="C34" s="9">
        <v>0</v>
      </c>
      <c r="D34" s="9">
        <v>0</v>
      </c>
      <c r="E34" s="9">
        <v>0</v>
      </c>
      <c r="F34" s="9">
        <v>0</v>
      </c>
      <c r="G34" s="9">
        <v>0</v>
      </c>
      <c r="H34" s="393">
        <v>0</v>
      </c>
      <c r="I34" s="15"/>
    </row>
    <row r="35" spans="1:9" x14ac:dyDescent="0.25">
      <c r="A35" s="53" t="s">
        <v>159</v>
      </c>
      <c r="B35" s="7" t="s">
        <v>160</v>
      </c>
      <c r="C35" s="9">
        <v>0</v>
      </c>
      <c r="D35" s="9">
        <v>0</v>
      </c>
      <c r="E35" s="9">
        <v>0</v>
      </c>
      <c r="F35" s="9">
        <v>0</v>
      </c>
      <c r="G35" s="9">
        <v>0</v>
      </c>
      <c r="H35" s="393">
        <v>0</v>
      </c>
      <c r="I35" s="15"/>
    </row>
    <row r="36" spans="1:9" x14ac:dyDescent="0.25">
      <c r="A36" s="53" t="s">
        <v>161</v>
      </c>
      <c r="B36" s="7" t="s">
        <v>162</v>
      </c>
      <c r="C36" s="9">
        <v>0</v>
      </c>
      <c r="D36" s="9">
        <v>0</v>
      </c>
      <c r="E36" s="9">
        <v>0</v>
      </c>
      <c r="F36" s="9">
        <v>0</v>
      </c>
      <c r="G36" s="9">
        <v>0</v>
      </c>
      <c r="H36" s="393">
        <v>0</v>
      </c>
      <c r="I36" s="15"/>
    </row>
    <row r="37" spans="1:9" x14ac:dyDescent="0.25">
      <c r="A37" s="53" t="s">
        <v>163</v>
      </c>
      <c r="B37" s="7" t="s">
        <v>164</v>
      </c>
      <c r="C37" s="9">
        <v>0</v>
      </c>
      <c r="D37" s="9">
        <v>0</v>
      </c>
      <c r="E37" s="9">
        <v>0</v>
      </c>
      <c r="F37" s="9">
        <v>0</v>
      </c>
      <c r="G37" s="9">
        <v>0</v>
      </c>
      <c r="H37" s="393">
        <v>0</v>
      </c>
      <c r="I37" s="15"/>
    </row>
    <row r="38" spans="1:9" x14ac:dyDescent="0.25">
      <c r="A38" s="53" t="s">
        <v>165</v>
      </c>
      <c r="B38" s="7" t="s">
        <v>166</v>
      </c>
      <c r="C38" s="9">
        <v>0</v>
      </c>
      <c r="D38" s="9">
        <v>0</v>
      </c>
      <c r="E38" s="9">
        <v>0</v>
      </c>
      <c r="F38" s="9">
        <v>0</v>
      </c>
      <c r="G38" s="9">
        <v>0</v>
      </c>
      <c r="H38" s="393">
        <v>0</v>
      </c>
      <c r="I38" s="15"/>
    </row>
    <row r="39" spans="1:9" x14ac:dyDescent="0.25">
      <c r="A39" s="53" t="s">
        <v>167</v>
      </c>
      <c r="B39" s="7" t="s">
        <v>168</v>
      </c>
      <c r="C39" s="9">
        <v>0</v>
      </c>
      <c r="D39" s="9">
        <v>0</v>
      </c>
      <c r="E39" s="9">
        <v>0</v>
      </c>
      <c r="F39" s="9">
        <v>0</v>
      </c>
      <c r="G39" s="9">
        <v>0</v>
      </c>
      <c r="H39" s="393">
        <v>0</v>
      </c>
      <c r="I39" s="15"/>
    </row>
    <row r="40" spans="1:9" x14ac:dyDescent="0.25">
      <c r="A40" s="53" t="s">
        <v>169</v>
      </c>
      <c r="B40" s="7" t="s">
        <v>170</v>
      </c>
      <c r="C40" s="9">
        <v>0</v>
      </c>
      <c r="D40" s="9">
        <v>0</v>
      </c>
      <c r="E40" s="9">
        <v>0</v>
      </c>
      <c r="F40" s="9">
        <v>0</v>
      </c>
      <c r="G40" s="9">
        <v>0</v>
      </c>
      <c r="H40" s="393">
        <v>0</v>
      </c>
      <c r="I40" s="15"/>
    </row>
    <row r="41" spans="1:9" x14ac:dyDescent="0.25">
      <c r="A41" s="53" t="s">
        <v>171</v>
      </c>
      <c r="B41" s="7" t="s">
        <v>172</v>
      </c>
      <c r="C41" s="9">
        <v>0</v>
      </c>
      <c r="D41" s="9">
        <v>0</v>
      </c>
      <c r="E41" s="9">
        <v>0</v>
      </c>
      <c r="F41" s="9">
        <v>0</v>
      </c>
      <c r="G41" s="9">
        <v>0</v>
      </c>
      <c r="H41" s="393">
        <v>0</v>
      </c>
      <c r="I41" s="15"/>
    </row>
    <row r="42" spans="1:9" x14ac:dyDescent="0.25">
      <c r="A42" s="53" t="s">
        <v>173</v>
      </c>
      <c r="B42" s="7" t="s">
        <v>174</v>
      </c>
      <c r="C42" s="9">
        <v>0</v>
      </c>
      <c r="D42" s="9">
        <v>0</v>
      </c>
      <c r="E42" s="9">
        <v>0</v>
      </c>
      <c r="F42" s="9">
        <v>0</v>
      </c>
      <c r="G42" s="9">
        <v>0</v>
      </c>
      <c r="H42" s="393">
        <v>0</v>
      </c>
      <c r="I42" s="15"/>
    </row>
    <row r="43" spans="1:9" x14ac:dyDescent="0.25">
      <c r="A43" s="53" t="s">
        <v>175</v>
      </c>
      <c r="B43" s="7" t="s">
        <v>176</v>
      </c>
      <c r="C43" s="9">
        <v>0</v>
      </c>
      <c r="D43" s="9">
        <v>0</v>
      </c>
      <c r="E43" s="9">
        <v>0</v>
      </c>
      <c r="F43" s="9">
        <v>0</v>
      </c>
      <c r="G43" s="9">
        <v>0</v>
      </c>
      <c r="H43" s="393">
        <v>0</v>
      </c>
      <c r="I43" s="15"/>
    </row>
    <row r="44" spans="1:9" x14ac:dyDescent="0.25">
      <c r="A44" s="53" t="s">
        <v>177</v>
      </c>
      <c r="B44" s="7" t="s">
        <v>178</v>
      </c>
      <c r="C44" s="9">
        <v>0</v>
      </c>
      <c r="D44" s="9">
        <v>0</v>
      </c>
      <c r="E44" s="9">
        <v>0</v>
      </c>
      <c r="F44" s="9">
        <v>0</v>
      </c>
      <c r="G44" s="9">
        <v>0</v>
      </c>
      <c r="H44" s="393">
        <v>0</v>
      </c>
      <c r="I44" s="15"/>
    </row>
    <row r="45" spans="1:9" x14ac:dyDescent="0.25">
      <c r="A45" s="53" t="s">
        <v>179</v>
      </c>
      <c r="B45" s="7" t="s">
        <v>180</v>
      </c>
      <c r="C45" s="9">
        <v>0</v>
      </c>
      <c r="D45" s="9">
        <v>0</v>
      </c>
      <c r="E45" s="9">
        <v>0</v>
      </c>
      <c r="F45" s="9">
        <v>0</v>
      </c>
      <c r="G45" s="9">
        <v>0</v>
      </c>
      <c r="H45" s="393">
        <v>1</v>
      </c>
      <c r="I45" s="15"/>
    </row>
    <row r="46" spans="1:9" x14ac:dyDescent="0.25">
      <c r="A46" s="53" t="s">
        <v>181</v>
      </c>
      <c r="B46" s="7" t="s">
        <v>182</v>
      </c>
      <c r="C46" s="9">
        <v>0</v>
      </c>
      <c r="D46" s="9">
        <v>0</v>
      </c>
      <c r="E46" s="9">
        <v>0</v>
      </c>
      <c r="F46" s="9">
        <v>0</v>
      </c>
      <c r="G46" s="9">
        <v>0</v>
      </c>
      <c r="H46" s="393">
        <v>1</v>
      </c>
      <c r="I46" s="15"/>
    </row>
    <row r="47" spans="1:9" x14ac:dyDescent="0.25">
      <c r="A47" s="53" t="s">
        <v>183</v>
      </c>
      <c r="B47" s="7" t="s">
        <v>184</v>
      </c>
      <c r="C47" s="9">
        <v>0</v>
      </c>
      <c r="D47" s="9">
        <v>0</v>
      </c>
      <c r="E47" s="9">
        <v>0</v>
      </c>
      <c r="F47" s="9">
        <v>0</v>
      </c>
      <c r="G47" s="9">
        <v>0</v>
      </c>
      <c r="H47" s="393">
        <v>1</v>
      </c>
      <c r="I47" s="15"/>
    </row>
    <row r="48" spans="1:9" x14ac:dyDescent="0.25">
      <c r="A48" s="53" t="s">
        <v>185</v>
      </c>
      <c r="B48" s="7" t="s">
        <v>186</v>
      </c>
      <c r="C48" s="9">
        <v>0</v>
      </c>
      <c r="D48" s="9">
        <v>0</v>
      </c>
      <c r="E48" s="9">
        <v>0</v>
      </c>
      <c r="F48" s="9">
        <v>0</v>
      </c>
      <c r="G48" s="9">
        <v>0</v>
      </c>
      <c r="H48" s="393">
        <v>1</v>
      </c>
      <c r="I48" s="15"/>
    </row>
    <row r="49" spans="1:9" x14ac:dyDescent="0.25">
      <c r="A49" s="53" t="s">
        <v>187</v>
      </c>
      <c r="B49" s="7" t="s">
        <v>188</v>
      </c>
      <c r="C49" s="9">
        <v>0</v>
      </c>
      <c r="D49" s="9">
        <v>0</v>
      </c>
      <c r="E49" s="9">
        <v>0</v>
      </c>
      <c r="F49" s="9">
        <v>0</v>
      </c>
      <c r="G49" s="9">
        <v>0</v>
      </c>
      <c r="H49" s="393">
        <v>1</v>
      </c>
      <c r="I49" s="15"/>
    </row>
    <row r="50" spans="1:9" x14ac:dyDescent="0.25">
      <c r="A50" s="53" t="s">
        <v>189</v>
      </c>
      <c r="B50" s="7" t="s">
        <v>190</v>
      </c>
      <c r="C50" s="9">
        <v>0</v>
      </c>
      <c r="D50" s="9">
        <v>0</v>
      </c>
      <c r="E50" s="9">
        <v>0</v>
      </c>
      <c r="F50" s="9">
        <v>0</v>
      </c>
      <c r="G50" s="9">
        <v>0</v>
      </c>
      <c r="H50" s="393">
        <v>1</v>
      </c>
      <c r="I50" s="15"/>
    </row>
    <row r="51" spans="1:9" x14ac:dyDescent="0.25">
      <c r="A51" s="53" t="s">
        <v>191</v>
      </c>
      <c r="B51" s="7" t="s">
        <v>192</v>
      </c>
      <c r="C51" s="9">
        <v>0</v>
      </c>
      <c r="D51" s="9">
        <v>0</v>
      </c>
      <c r="E51" s="9">
        <v>0</v>
      </c>
      <c r="F51" s="9">
        <v>0</v>
      </c>
      <c r="G51" s="9">
        <v>0</v>
      </c>
      <c r="H51" s="393">
        <v>1</v>
      </c>
      <c r="I51" s="15"/>
    </row>
    <row r="52" spans="1:9" x14ac:dyDescent="0.25">
      <c r="A52" s="53" t="s">
        <v>193</v>
      </c>
      <c r="B52" s="7" t="s">
        <v>194</v>
      </c>
      <c r="C52" s="9">
        <v>0</v>
      </c>
      <c r="D52" s="9">
        <v>0</v>
      </c>
      <c r="E52" s="9">
        <v>0</v>
      </c>
      <c r="F52" s="9">
        <v>0</v>
      </c>
      <c r="G52" s="9">
        <v>0</v>
      </c>
      <c r="H52" s="393">
        <v>1</v>
      </c>
      <c r="I52" s="15"/>
    </row>
    <row r="53" spans="1:9" x14ac:dyDescent="0.25">
      <c r="A53" s="53" t="s">
        <v>195</v>
      </c>
      <c r="B53" s="7" t="s">
        <v>196</v>
      </c>
      <c r="C53" s="9">
        <v>0</v>
      </c>
      <c r="D53" s="9">
        <v>0</v>
      </c>
      <c r="E53" s="9">
        <v>0</v>
      </c>
      <c r="F53" s="9">
        <v>0</v>
      </c>
      <c r="G53" s="9">
        <v>0</v>
      </c>
      <c r="H53" s="393">
        <v>1</v>
      </c>
      <c r="I53" s="15"/>
    </row>
    <row r="54" spans="1:9" x14ac:dyDescent="0.25">
      <c r="A54" s="53" t="s">
        <v>197</v>
      </c>
      <c r="B54" s="7" t="s">
        <v>198</v>
      </c>
      <c r="C54" s="9">
        <v>0</v>
      </c>
      <c r="D54" s="9">
        <v>0</v>
      </c>
      <c r="E54" s="9">
        <v>0</v>
      </c>
      <c r="F54" s="9">
        <v>0</v>
      </c>
      <c r="G54" s="9">
        <v>0</v>
      </c>
      <c r="H54" s="393">
        <v>1</v>
      </c>
      <c r="I54" s="15"/>
    </row>
    <row r="55" spans="1:9" x14ac:dyDescent="0.25">
      <c r="A55" s="53" t="s">
        <v>199</v>
      </c>
      <c r="B55" s="7" t="s">
        <v>200</v>
      </c>
      <c r="C55" s="9">
        <v>0</v>
      </c>
      <c r="D55" s="9">
        <v>0</v>
      </c>
      <c r="E55" s="9">
        <v>0</v>
      </c>
      <c r="F55" s="9">
        <v>0</v>
      </c>
      <c r="G55" s="9">
        <v>0</v>
      </c>
      <c r="H55" s="393">
        <v>1</v>
      </c>
      <c r="I55" s="15"/>
    </row>
    <row r="56" spans="1:9" x14ac:dyDescent="0.25">
      <c r="A56" s="53" t="s">
        <v>201</v>
      </c>
      <c r="B56" s="7" t="s">
        <v>202</v>
      </c>
      <c r="C56" s="9">
        <v>0</v>
      </c>
      <c r="D56" s="9">
        <v>0</v>
      </c>
      <c r="E56" s="9">
        <v>0</v>
      </c>
      <c r="F56" s="9">
        <v>0</v>
      </c>
      <c r="G56" s="9">
        <v>0</v>
      </c>
      <c r="H56" s="393">
        <v>1</v>
      </c>
      <c r="I56" s="15"/>
    </row>
    <row r="57" spans="1:9" x14ac:dyDescent="0.25">
      <c r="A57" s="53" t="s">
        <v>203</v>
      </c>
      <c r="B57" s="7" t="s">
        <v>204</v>
      </c>
      <c r="C57" s="9">
        <v>0</v>
      </c>
      <c r="D57" s="9">
        <v>0</v>
      </c>
      <c r="E57" s="9">
        <v>0</v>
      </c>
      <c r="F57" s="9">
        <v>0</v>
      </c>
      <c r="G57" s="9">
        <v>0</v>
      </c>
      <c r="H57" s="393">
        <v>1</v>
      </c>
      <c r="I57" s="15"/>
    </row>
    <row r="58" spans="1:9" x14ac:dyDescent="0.25">
      <c r="A58" s="53" t="s">
        <v>205</v>
      </c>
      <c r="B58" s="7" t="s">
        <v>206</v>
      </c>
      <c r="C58" s="9">
        <v>0</v>
      </c>
      <c r="D58" s="9">
        <v>0</v>
      </c>
      <c r="E58" s="9">
        <v>0</v>
      </c>
      <c r="F58" s="9">
        <v>0</v>
      </c>
      <c r="G58" s="9">
        <v>0</v>
      </c>
      <c r="H58" s="393">
        <v>1</v>
      </c>
      <c r="I58" s="15"/>
    </row>
    <row r="59" spans="1:9" x14ac:dyDescent="0.25">
      <c r="A59" s="53" t="s">
        <v>207</v>
      </c>
      <c r="B59" s="7" t="s">
        <v>208</v>
      </c>
      <c r="C59" s="9">
        <v>0</v>
      </c>
      <c r="D59" s="9">
        <v>0</v>
      </c>
      <c r="E59" s="9">
        <v>0</v>
      </c>
      <c r="F59" s="9">
        <v>0</v>
      </c>
      <c r="G59" s="9">
        <v>0</v>
      </c>
      <c r="H59" s="393">
        <v>0</v>
      </c>
      <c r="I59" s="15"/>
    </row>
    <row r="60" spans="1:9" x14ac:dyDescent="0.25">
      <c r="A60" s="53" t="s">
        <v>209</v>
      </c>
      <c r="B60" s="7" t="s">
        <v>210</v>
      </c>
      <c r="C60" s="9">
        <v>0</v>
      </c>
      <c r="D60" s="9">
        <v>0</v>
      </c>
      <c r="E60" s="9">
        <v>0</v>
      </c>
      <c r="F60" s="9">
        <v>0</v>
      </c>
      <c r="G60" s="9">
        <v>0</v>
      </c>
      <c r="H60" s="393">
        <v>0</v>
      </c>
      <c r="I60" s="15"/>
    </row>
    <row r="61" spans="1:9" x14ac:dyDescent="0.25">
      <c r="A61" s="53" t="s">
        <v>211</v>
      </c>
      <c r="B61" s="7" t="s">
        <v>212</v>
      </c>
      <c r="C61" s="9">
        <v>0</v>
      </c>
      <c r="D61" s="9">
        <v>0</v>
      </c>
      <c r="E61" s="9">
        <v>0</v>
      </c>
      <c r="F61" s="9">
        <v>0</v>
      </c>
      <c r="G61" s="9">
        <v>0</v>
      </c>
      <c r="H61" s="393">
        <v>0</v>
      </c>
      <c r="I61" s="15"/>
    </row>
    <row r="62" spans="1:9" x14ac:dyDescent="0.25">
      <c r="A62" s="53" t="s">
        <v>213</v>
      </c>
      <c r="B62" s="7" t="s">
        <v>214</v>
      </c>
      <c r="C62" s="9">
        <v>0</v>
      </c>
      <c r="D62" s="9">
        <v>0</v>
      </c>
      <c r="E62" s="9">
        <v>0</v>
      </c>
      <c r="F62" s="9">
        <v>0</v>
      </c>
      <c r="G62" s="9">
        <v>0</v>
      </c>
      <c r="H62" s="393">
        <v>1</v>
      </c>
      <c r="I62" s="15"/>
    </row>
    <row r="63" spans="1:9" x14ac:dyDescent="0.25">
      <c r="A63" s="53" t="s">
        <v>215</v>
      </c>
      <c r="B63" s="7" t="s">
        <v>216</v>
      </c>
      <c r="C63" s="9">
        <v>0</v>
      </c>
      <c r="D63" s="9">
        <v>0</v>
      </c>
      <c r="E63" s="9">
        <v>0</v>
      </c>
      <c r="F63" s="9">
        <v>0</v>
      </c>
      <c r="G63" s="9">
        <v>0</v>
      </c>
      <c r="H63" s="393">
        <v>1</v>
      </c>
      <c r="I63" s="15"/>
    </row>
    <row r="64" spans="1:9" x14ac:dyDescent="0.25">
      <c r="A64" s="53" t="s">
        <v>217</v>
      </c>
      <c r="B64" s="7" t="s">
        <v>218</v>
      </c>
      <c r="C64" s="9">
        <v>0</v>
      </c>
      <c r="D64" s="9">
        <v>0</v>
      </c>
      <c r="E64" s="9">
        <v>0</v>
      </c>
      <c r="F64" s="9">
        <v>0</v>
      </c>
      <c r="G64" s="9">
        <v>0</v>
      </c>
      <c r="H64" s="393">
        <v>0</v>
      </c>
      <c r="I64" s="15"/>
    </row>
    <row r="65" spans="1:9" x14ac:dyDescent="0.25">
      <c r="A65" s="53" t="s">
        <v>219</v>
      </c>
      <c r="B65" s="7" t="s">
        <v>220</v>
      </c>
      <c r="C65" s="9">
        <v>0</v>
      </c>
      <c r="D65" s="9">
        <v>0</v>
      </c>
      <c r="E65" s="9">
        <v>0</v>
      </c>
      <c r="F65" s="9">
        <v>0</v>
      </c>
      <c r="G65" s="9">
        <v>0</v>
      </c>
      <c r="H65" s="393">
        <v>0</v>
      </c>
      <c r="I65" s="15"/>
    </row>
    <row r="66" spans="1:9" x14ac:dyDescent="0.25">
      <c r="A66" s="53" t="s">
        <v>221</v>
      </c>
      <c r="B66" s="7" t="s">
        <v>222</v>
      </c>
      <c r="C66" s="9">
        <v>0</v>
      </c>
      <c r="D66" s="9">
        <v>0</v>
      </c>
      <c r="E66" s="9">
        <v>0</v>
      </c>
      <c r="F66" s="9">
        <v>0</v>
      </c>
      <c r="G66" s="9">
        <v>0</v>
      </c>
      <c r="H66" s="393">
        <v>1</v>
      </c>
      <c r="I66" s="15"/>
    </row>
    <row r="67" spans="1:9" x14ac:dyDescent="0.25">
      <c r="A67" s="53" t="s">
        <v>223</v>
      </c>
      <c r="B67" s="7" t="s">
        <v>224</v>
      </c>
      <c r="C67" s="9">
        <v>0</v>
      </c>
      <c r="D67" s="9">
        <v>0</v>
      </c>
      <c r="E67" s="9">
        <v>0</v>
      </c>
      <c r="F67" s="9">
        <v>0</v>
      </c>
      <c r="G67" s="9">
        <v>0</v>
      </c>
      <c r="H67" s="393">
        <v>0</v>
      </c>
      <c r="I67" s="15"/>
    </row>
    <row r="68" spans="1:9" x14ac:dyDescent="0.25">
      <c r="A68" s="53" t="s">
        <v>225</v>
      </c>
      <c r="B68" s="7" t="s">
        <v>226</v>
      </c>
      <c r="C68" s="9">
        <v>0</v>
      </c>
      <c r="D68" s="9">
        <v>0</v>
      </c>
      <c r="E68" s="9">
        <v>0</v>
      </c>
      <c r="F68" s="9">
        <v>0</v>
      </c>
      <c r="G68" s="9">
        <v>0</v>
      </c>
      <c r="H68" s="393">
        <v>0</v>
      </c>
      <c r="I68" s="15"/>
    </row>
    <row r="69" spans="1:9" x14ac:dyDescent="0.25">
      <c r="A69" s="53" t="s">
        <v>227</v>
      </c>
      <c r="B69" s="7" t="s">
        <v>228</v>
      </c>
      <c r="C69" s="9">
        <v>0</v>
      </c>
      <c r="D69" s="9">
        <v>0</v>
      </c>
      <c r="E69" s="9">
        <v>0</v>
      </c>
      <c r="F69" s="9">
        <v>0</v>
      </c>
      <c r="G69" s="9">
        <v>0</v>
      </c>
      <c r="H69" s="393">
        <v>0</v>
      </c>
      <c r="I69" s="15"/>
    </row>
    <row r="70" spans="1:9" x14ac:dyDescent="0.25">
      <c r="A70" s="53" t="s">
        <v>229</v>
      </c>
      <c r="B70" s="7" t="s">
        <v>230</v>
      </c>
      <c r="C70" s="9">
        <v>0</v>
      </c>
      <c r="D70" s="9">
        <v>0</v>
      </c>
      <c r="E70" s="9">
        <v>0</v>
      </c>
      <c r="F70" s="9">
        <v>0</v>
      </c>
      <c r="G70" s="9">
        <v>0</v>
      </c>
      <c r="H70" s="393">
        <v>0</v>
      </c>
      <c r="I70" s="15"/>
    </row>
    <row r="71" spans="1:9" x14ac:dyDescent="0.25">
      <c r="A71" s="53" t="s">
        <v>231</v>
      </c>
      <c r="B71" s="7" t="s">
        <v>232</v>
      </c>
      <c r="C71" s="9">
        <v>0</v>
      </c>
      <c r="D71" s="9">
        <v>0</v>
      </c>
      <c r="E71" s="9">
        <v>0</v>
      </c>
      <c r="F71" s="9">
        <v>0</v>
      </c>
      <c r="G71" s="9">
        <v>0</v>
      </c>
      <c r="H71" s="393">
        <v>0</v>
      </c>
      <c r="I71" s="15"/>
    </row>
    <row r="72" spans="1:9" x14ac:dyDescent="0.25">
      <c r="A72" s="53" t="s">
        <v>233</v>
      </c>
      <c r="B72" s="7" t="s">
        <v>234</v>
      </c>
      <c r="C72" s="9">
        <v>0</v>
      </c>
      <c r="D72" s="9">
        <v>0</v>
      </c>
      <c r="E72" s="9">
        <v>0</v>
      </c>
      <c r="F72" s="9">
        <v>0</v>
      </c>
      <c r="G72" s="9">
        <v>0</v>
      </c>
      <c r="H72" s="393">
        <v>1</v>
      </c>
      <c r="I72" s="15"/>
    </row>
    <row r="73" spans="1:9" x14ac:dyDescent="0.25">
      <c r="A73" s="53" t="s">
        <v>235</v>
      </c>
      <c r="B73" s="7" t="s">
        <v>236</v>
      </c>
      <c r="C73" s="9">
        <v>0</v>
      </c>
      <c r="D73" s="9">
        <v>0</v>
      </c>
      <c r="E73" s="9">
        <v>0</v>
      </c>
      <c r="F73" s="9">
        <v>0</v>
      </c>
      <c r="G73" s="9">
        <v>0</v>
      </c>
      <c r="H73" s="393">
        <v>1</v>
      </c>
      <c r="I73" s="15"/>
    </row>
    <row r="74" spans="1:9" x14ac:dyDescent="0.25">
      <c r="A74" s="53" t="s">
        <v>237</v>
      </c>
      <c r="B74" s="7" t="s">
        <v>238</v>
      </c>
      <c r="C74" s="9">
        <v>0</v>
      </c>
      <c r="D74" s="9">
        <v>0</v>
      </c>
      <c r="E74" s="9">
        <v>0</v>
      </c>
      <c r="F74" s="9">
        <v>0</v>
      </c>
      <c r="G74" s="9">
        <v>0</v>
      </c>
      <c r="H74" s="393">
        <v>1</v>
      </c>
      <c r="I74" s="15"/>
    </row>
    <row r="75" spans="1:9" x14ac:dyDescent="0.25">
      <c r="A75" s="53" t="s">
        <v>239</v>
      </c>
      <c r="B75" s="7" t="s">
        <v>240</v>
      </c>
      <c r="C75" s="9">
        <v>0</v>
      </c>
      <c r="D75" s="9">
        <v>0</v>
      </c>
      <c r="E75" s="9">
        <v>0</v>
      </c>
      <c r="F75" s="9">
        <v>0</v>
      </c>
      <c r="G75" s="9">
        <v>0</v>
      </c>
      <c r="H75" s="393">
        <v>1</v>
      </c>
      <c r="I75" s="15"/>
    </row>
    <row r="76" spans="1:9" x14ac:dyDescent="0.25">
      <c r="A76" s="53" t="s">
        <v>241</v>
      </c>
      <c r="B76" s="7" t="s">
        <v>242</v>
      </c>
      <c r="C76" s="9">
        <v>0</v>
      </c>
      <c r="D76" s="9">
        <v>0</v>
      </c>
      <c r="E76" s="9">
        <v>0</v>
      </c>
      <c r="F76" s="9">
        <v>0</v>
      </c>
      <c r="G76" s="9">
        <v>0</v>
      </c>
      <c r="H76" s="393">
        <v>1</v>
      </c>
      <c r="I76" s="15"/>
    </row>
    <row r="77" spans="1:9" x14ac:dyDescent="0.25">
      <c r="A77" s="53" t="s">
        <v>243</v>
      </c>
      <c r="B77" s="7" t="s">
        <v>244</v>
      </c>
      <c r="C77" s="9">
        <v>0</v>
      </c>
      <c r="D77" s="9">
        <v>0</v>
      </c>
      <c r="E77" s="9">
        <v>0</v>
      </c>
      <c r="F77" s="9">
        <v>0</v>
      </c>
      <c r="G77" s="9">
        <v>0</v>
      </c>
      <c r="H77" s="393">
        <v>1</v>
      </c>
      <c r="I77" s="15"/>
    </row>
    <row r="78" spans="1:9" x14ac:dyDescent="0.25">
      <c r="A78" s="53" t="s">
        <v>245</v>
      </c>
      <c r="B78" s="7" t="s">
        <v>246</v>
      </c>
      <c r="C78" s="9">
        <v>0</v>
      </c>
      <c r="D78" s="9">
        <v>0</v>
      </c>
      <c r="E78" s="9">
        <v>0</v>
      </c>
      <c r="F78" s="9">
        <v>0</v>
      </c>
      <c r="G78" s="9">
        <v>0</v>
      </c>
      <c r="H78" s="393">
        <v>1</v>
      </c>
      <c r="I78" s="15"/>
    </row>
    <row r="79" spans="1:9" x14ac:dyDescent="0.25">
      <c r="A79" s="53" t="s">
        <v>247</v>
      </c>
      <c r="B79" s="7" t="s">
        <v>248</v>
      </c>
      <c r="C79" s="9">
        <v>0</v>
      </c>
      <c r="D79" s="9">
        <v>0</v>
      </c>
      <c r="E79" s="9">
        <v>0</v>
      </c>
      <c r="F79" s="9">
        <v>0</v>
      </c>
      <c r="G79" s="9">
        <v>0</v>
      </c>
      <c r="H79" s="393">
        <v>1</v>
      </c>
      <c r="I79" s="15"/>
    </row>
    <row r="80" spans="1:9" x14ac:dyDescent="0.25">
      <c r="A80" s="53" t="s">
        <v>249</v>
      </c>
      <c r="B80" s="7" t="s">
        <v>250</v>
      </c>
      <c r="C80" s="9">
        <v>0</v>
      </c>
      <c r="D80" s="9">
        <v>0</v>
      </c>
      <c r="E80" s="9">
        <v>0</v>
      </c>
      <c r="F80" s="9">
        <v>0</v>
      </c>
      <c r="G80" s="9">
        <v>0</v>
      </c>
      <c r="H80" s="393">
        <v>1</v>
      </c>
      <c r="I80" s="15"/>
    </row>
    <row r="81" spans="1:9" x14ac:dyDescent="0.25">
      <c r="A81" s="53" t="s">
        <v>251</v>
      </c>
      <c r="B81" s="7" t="s">
        <v>252</v>
      </c>
      <c r="C81" s="9">
        <v>0</v>
      </c>
      <c r="D81" s="9">
        <v>0</v>
      </c>
      <c r="E81" s="9">
        <v>0</v>
      </c>
      <c r="F81" s="9">
        <v>0</v>
      </c>
      <c r="G81" s="9">
        <v>0</v>
      </c>
      <c r="H81" s="393">
        <v>1</v>
      </c>
      <c r="I81" s="15"/>
    </row>
    <row r="82" spans="1:9" x14ac:dyDescent="0.25">
      <c r="A82" s="53" t="s">
        <v>253</v>
      </c>
      <c r="B82" s="7" t="s">
        <v>254</v>
      </c>
      <c r="C82" s="9">
        <v>0</v>
      </c>
      <c r="D82" s="9">
        <v>0</v>
      </c>
      <c r="E82" s="9">
        <v>0</v>
      </c>
      <c r="F82" s="9">
        <v>0</v>
      </c>
      <c r="G82" s="9">
        <v>0</v>
      </c>
      <c r="H82" s="393">
        <v>1</v>
      </c>
      <c r="I82" s="15"/>
    </row>
    <row r="83" spans="1:9" x14ac:dyDescent="0.25">
      <c r="A83" s="53" t="s">
        <v>255</v>
      </c>
      <c r="B83" s="7" t="s">
        <v>256</v>
      </c>
      <c r="C83" s="9">
        <v>0</v>
      </c>
      <c r="D83" s="9">
        <v>0</v>
      </c>
      <c r="E83" s="9">
        <v>0</v>
      </c>
      <c r="F83" s="9">
        <v>0</v>
      </c>
      <c r="G83" s="9">
        <v>0</v>
      </c>
      <c r="H83" s="393">
        <v>1</v>
      </c>
      <c r="I83" s="15"/>
    </row>
    <row r="84" spans="1:9" x14ac:dyDescent="0.25">
      <c r="A84" s="53" t="s">
        <v>257</v>
      </c>
      <c r="B84" s="7" t="s">
        <v>258</v>
      </c>
      <c r="C84" s="9">
        <v>0</v>
      </c>
      <c r="D84" s="9">
        <v>0</v>
      </c>
      <c r="E84" s="9">
        <v>0</v>
      </c>
      <c r="F84" s="9">
        <v>0</v>
      </c>
      <c r="G84" s="9">
        <v>0</v>
      </c>
      <c r="H84" s="393">
        <v>1</v>
      </c>
      <c r="I84" s="15"/>
    </row>
    <row r="85" spans="1:9" x14ac:dyDescent="0.25">
      <c r="A85" s="53" t="s">
        <v>259</v>
      </c>
      <c r="B85" s="7" t="s">
        <v>260</v>
      </c>
      <c r="C85" s="9">
        <v>0</v>
      </c>
      <c r="D85" s="9">
        <v>0</v>
      </c>
      <c r="E85" s="9">
        <v>0</v>
      </c>
      <c r="F85" s="9">
        <v>0</v>
      </c>
      <c r="G85" s="9">
        <v>0</v>
      </c>
      <c r="H85" s="393">
        <v>1</v>
      </c>
      <c r="I85" s="15"/>
    </row>
    <row r="86" spans="1:9" x14ac:dyDescent="0.25">
      <c r="A86" s="53" t="s">
        <v>261</v>
      </c>
      <c r="B86" s="7" t="s">
        <v>262</v>
      </c>
      <c r="C86" s="9">
        <v>0</v>
      </c>
      <c r="D86" s="9">
        <v>0</v>
      </c>
      <c r="E86" s="9">
        <v>0</v>
      </c>
      <c r="F86" s="9">
        <v>0</v>
      </c>
      <c r="G86" s="9">
        <v>0</v>
      </c>
      <c r="H86" s="393">
        <v>1</v>
      </c>
      <c r="I86" s="15"/>
    </row>
    <row r="87" spans="1:9" x14ac:dyDescent="0.25">
      <c r="A87" s="53" t="s">
        <v>263</v>
      </c>
      <c r="B87" s="7" t="s">
        <v>264</v>
      </c>
      <c r="C87" s="9">
        <v>0</v>
      </c>
      <c r="D87" s="9">
        <v>0</v>
      </c>
      <c r="E87" s="9">
        <v>0</v>
      </c>
      <c r="F87" s="9">
        <v>0</v>
      </c>
      <c r="G87" s="9">
        <v>0</v>
      </c>
      <c r="H87" s="393">
        <v>1</v>
      </c>
      <c r="I87" s="15"/>
    </row>
    <row r="88" spans="1:9" x14ac:dyDescent="0.25">
      <c r="A88" s="53" t="s">
        <v>265</v>
      </c>
      <c r="B88" s="7" t="s">
        <v>266</v>
      </c>
      <c r="C88" s="9">
        <v>0</v>
      </c>
      <c r="D88" s="9">
        <v>0</v>
      </c>
      <c r="E88" s="9">
        <v>0</v>
      </c>
      <c r="F88" s="9">
        <v>0</v>
      </c>
      <c r="G88" s="9">
        <v>0</v>
      </c>
      <c r="H88" s="393">
        <v>1</v>
      </c>
      <c r="I88" s="15"/>
    </row>
    <row r="89" spans="1:9" x14ac:dyDescent="0.25">
      <c r="A89" s="53" t="s">
        <v>267</v>
      </c>
      <c r="B89" s="7" t="s">
        <v>268</v>
      </c>
      <c r="C89" s="9">
        <v>0</v>
      </c>
      <c r="D89" s="9">
        <v>0</v>
      </c>
      <c r="E89" s="9">
        <v>0</v>
      </c>
      <c r="F89" s="9">
        <v>0</v>
      </c>
      <c r="G89" s="9">
        <v>0</v>
      </c>
      <c r="H89" s="393">
        <v>1</v>
      </c>
      <c r="I89" s="15"/>
    </row>
    <row r="90" spans="1:9" x14ac:dyDescent="0.25">
      <c r="A90" s="53" t="s">
        <v>269</v>
      </c>
      <c r="B90" s="7" t="s">
        <v>270</v>
      </c>
      <c r="C90" s="9">
        <v>0</v>
      </c>
      <c r="D90" s="9">
        <v>0</v>
      </c>
      <c r="E90" s="9">
        <v>0</v>
      </c>
      <c r="F90" s="9">
        <v>0</v>
      </c>
      <c r="G90" s="9">
        <v>0</v>
      </c>
      <c r="H90" s="393">
        <v>1</v>
      </c>
      <c r="I90" s="15"/>
    </row>
    <row r="91" spans="1:9" x14ac:dyDescent="0.25">
      <c r="A91" s="53" t="s">
        <v>271</v>
      </c>
      <c r="B91" s="7" t="s">
        <v>272</v>
      </c>
      <c r="C91" s="9">
        <v>0</v>
      </c>
      <c r="D91" s="9">
        <v>0</v>
      </c>
      <c r="E91" s="9">
        <v>0</v>
      </c>
      <c r="F91" s="9">
        <v>0</v>
      </c>
      <c r="G91" s="9">
        <v>0</v>
      </c>
      <c r="H91" s="393">
        <v>1</v>
      </c>
      <c r="I91" s="15"/>
    </row>
    <row r="92" spans="1:9" x14ac:dyDescent="0.25">
      <c r="A92" s="53" t="s">
        <v>273</v>
      </c>
      <c r="B92" s="7" t="s">
        <v>274</v>
      </c>
      <c r="C92" s="9">
        <v>0</v>
      </c>
      <c r="D92" s="9">
        <v>0</v>
      </c>
      <c r="E92" s="9">
        <v>0</v>
      </c>
      <c r="F92" s="9">
        <v>0</v>
      </c>
      <c r="G92" s="9">
        <v>0</v>
      </c>
      <c r="H92" s="393">
        <v>1</v>
      </c>
      <c r="I92" s="15"/>
    </row>
    <row r="93" spans="1:9" x14ac:dyDescent="0.25">
      <c r="A93" s="53" t="s">
        <v>275</v>
      </c>
      <c r="B93" s="7" t="s">
        <v>276</v>
      </c>
      <c r="C93" s="9">
        <v>0</v>
      </c>
      <c r="D93" s="9">
        <v>0</v>
      </c>
      <c r="E93" s="9">
        <v>0</v>
      </c>
      <c r="F93" s="9">
        <v>0</v>
      </c>
      <c r="G93" s="9">
        <v>0</v>
      </c>
      <c r="H93" s="393">
        <v>1</v>
      </c>
      <c r="I93" s="15"/>
    </row>
    <row r="94" spans="1:9" x14ac:dyDescent="0.25">
      <c r="A94" s="53" t="s">
        <v>277</v>
      </c>
      <c r="B94" s="7" t="s">
        <v>278</v>
      </c>
      <c r="C94" s="9">
        <v>0</v>
      </c>
      <c r="D94" s="9">
        <v>0</v>
      </c>
      <c r="E94" s="9">
        <v>0</v>
      </c>
      <c r="F94" s="9">
        <v>0</v>
      </c>
      <c r="G94" s="9">
        <v>0</v>
      </c>
      <c r="H94" s="393">
        <v>1</v>
      </c>
      <c r="I94" s="15"/>
    </row>
    <row r="95" spans="1:9" x14ac:dyDescent="0.25">
      <c r="A95" s="53" t="s">
        <v>279</v>
      </c>
      <c r="B95" s="7" t="s">
        <v>280</v>
      </c>
      <c r="C95" s="9">
        <v>0</v>
      </c>
      <c r="D95" s="9">
        <v>0</v>
      </c>
      <c r="E95" s="9">
        <v>0</v>
      </c>
      <c r="F95" s="9">
        <v>0</v>
      </c>
      <c r="G95" s="9">
        <v>0</v>
      </c>
      <c r="H95" s="393">
        <v>1</v>
      </c>
      <c r="I95" s="15"/>
    </row>
    <row r="96" spans="1:9" x14ac:dyDescent="0.25">
      <c r="A96" s="53" t="s">
        <v>281</v>
      </c>
      <c r="B96" s="7" t="s">
        <v>282</v>
      </c>
      <c r="C96" s="9">
        <v>0</v>
      </c>
      <c r="D96" s="9">
        <v>0</v>
      </c>
      <c r="E96" s="9">
        <v>0</v>
      </c>
      <c r="F96" s="9">
        <v>0</v>
      </c>
      <c r="G96" s="9">
        <v>0</v>
      </c>
      <c r="H96" s="393">
        <v>1</v>
      </c>
      <c r="I96" s="15"/>
    </row>
    <row r="97" spans="1:9" x14ac:dyDescent="0.25">
      <c r="A97" s="53" t="s">
        <v>283</v>
      </c>
      <c r="B97" s="7" t="s">
        <v>284</v>
      </c>
      <c r="C97" s="9">
        <v>0</v>
      </c>
      <c r="D97" s="9">
        <v>0</v>
      </c>
      <c r="E97" s="9">
        <v>0</v>
      </c>
      <c r="F97" s="9">
        <v>0</v>
      </c>
      <c r="G97" s="9">
        <v>0</v>
      </c>
      <c r="H97" s="393">
        <v>1</v>
      </c>
      <c r="I97" s="15"/>
    </row>
    <row r="98" spans="1:9" x14ac:dyDescent="0.25">
      <c r="A98" s="53" t="s">
        <v>285</v>
      </c>
      <c r="B98" s="7" t="s">
        <v>286</v>
      </c>
      <c r="C98" s="9">
        <v>0</v>
      </c>
      <c r="D98" s="9">
        <v>0</v>
      </c>
      <c r="E98" s="9">
        <v>0</v>
      </c>
      <c r="F98" s="9">
        <v>0</v>
      </c>
      <c r="G98" s="9">
        <v>0</v>
      </c>
      <c r="H98" s="393">
        <v>0</v>
      </c>
      <c r="I98" s="15"/>
    </row>
    <row r="99" spans="1:9" x14ac:dyDescent="0.25">
      <c r="A99" s="53" t="s">
        <v>287</v>
      </c>
      <c r="B99" s="7" t="s">
        <v>288</v>
      </c>
      <c r="C99" s="9">
        <v>1</v>
      </c>
      <c r="D99" s="9">
        <v>0</v>
      </c>
      <c r="E99" s="9">
        <v>0</v>
      </c>
      <c r="F99" s="9">
        <v>0</v>
      </c>
      <c r="G99" s="9">
        <v>0</v>
      </c>
      <c r="H99" s="393">
        <v>0</v>
      </c>
      <c r="I99" s="15"/>
    </row>
    <row r="100" spans="1:9" x14ac:dyDescent="0.25">
      <c r="A100" s="53" t="s">
        <v>289</v>
      </c>
      <c r="B100" s="7" t="s">
        <v>290</v>
      </c>
      <c r="C100" s="9">
        <v>1</v>
      </c>
      <c r="D100" s="9">
        <v>0</v>
      </c>
      <c r="E100" s="9">
        <v>0</v>
      </c>
      <c r="F100" s="9">
        <v>0</v>
      </c>
      <c r="G100" s="9">
        <v>0</v>
      </c>
      <c r="H100" s="393">
        <v>0</v>
      </c>
      <c r="I100" s="15"/>
    </row>
    <row r="101" spans="1:9" x14ac:dyDescent="0.25">
      <c r="A101" s="53" t="s">
        <v>291</v>
      </c>
      <c r="B101" s="7" t="s">
        <v>292</v>
      </c>
      <c r="C101" s="9">
        <v>1</v>
      </c>
      <c r="D101" s="9">
        <v>0</v>
      </c>
      <c r="E101" s="9">
        <v>0</v>
      </c>
      <c r="F101" s="9">
        <v>0</v>
      </c>
      <c r="G101" s="9">
        <v>0</v>
      </c>
      <c r="H101" s="393">
        <v>0</v>
      </c>
      <c r="I101" s="15"/>
    </row>
    <row r="102" spans="1:9" x14ac:dyDescent="0.25">
      <c r="A102" s="53" t="s">
        <v>293</v>
      </c>
      <c r="B102" s="7" t="s">
        <v>294</v>
      </c>
      <c r="C102" s="9">
        <v>1</v>
      </c>
      <c r="D102" s="9">
        <v>0</v>
      </c>
      <c r="E102" s="9">
        <v>0</v>
      </c>
      <c r="F102" s="9">
        <v>0</v>
      </c>
      <c r="G102" s="9">
        <v>0</v>
      </c>
      <c r="H102" s="393">
        <v>0</v>
      </c>
      <c r="I102" s="15"/>
    </row>
    <row r="103" spans="1:9" x14ac:dyDescent="0.25">
      <c r="A103" s="53" t="s">
        <v>295</v>
      </c>
      <c r="B103" s="7" t="s">
        <v>296</v>
      </c>
      <c r="C103" s="9">
        <v>1</v>
      </c>
      <c r="D103" s="9">
        <v>0</v>
      </c>
      <c r="E103" s="9">
        <v>0</v>
      </c>
      <c r="F103" s="9">
        <v>0</v>
      </c>
      <c r="G103" s="9">
        <v>0</v>
      </c>
      <c r="H103" s="393">
        <v>0</v>
      </c>
      <c r="I103" s="15"/>
    </row>
    <row r="104" spans="1:9" x14ac:dyDescent="0.25">
      <c r="A104" s="53" t="s">
        <v>297</v>
      </c>
      <c r="B104" s="7" t="s">
        <v>298</v>
      </c>
      <c r="C104" s="9">
        <v>1</v>
      </c>
      <c r="D104" s="9">
        <v>0</v>
      </c>
      <c r="E104" s="9">
        <v>0</v>
      </c>
      <c r="F104" s="9">
        <v>0</v>
      </c>
      <c r="G104" s="9">
        <v>0</v>
      </c>
      <c r="H104" s="393">
        <v>0</v>
      </c>
      <c r="I104" s="15"/>
    </row>
    <row r="105" spans="1:9" x14ac:dyDescent="0.25">
      <c r="A105" s="53" t="s">
        <v>299</v>
      </c>
      <c r="B105" s="7" t="s">
        <v>300</v>
      </c>
      <c r="C105" s="9">
        <v>1</v>
      </c>
      <c r="D105" s="9">
        <v>0</v>
      </c>
      <c r="E105" s="9">
        <v>0</v>
      </c>
      <c r="F105" s="9">
        <v>0</v>
      </c>
      <c r="G105" s="9">
        <v>0</v>
      </c>
      <c r="H105" s="393">
        <v>0</v>
      </c>
      <c r="I105" s="15"/>
    </row>
    <row r="106" spans="1:9" x14ac:dyDescent="0.25">
      <c r="A106" s="53" t="s">
        <v>301</v>
      </c>
      <c r="B106" s="7" t="s">
        <v>302</v>
      </c>
      <c r="C106" s="9">
        <v>0</v>
      </c>
      <c r="D106" s="9">
        <v>0</v>
      </c>
      <c r="E106" s="9">
        <v>0</v>
      </c>
      <c r="F106" s="9">
        <v>0</v>
      </c>
      <c r="G106" s="9">
        <v>0</v>
      </c>
      <c r="H106" s="393">
        <v>0</v>
      </c>
      <c r="I106" s="15"/>
    </row>
    <row r="107" spans="1:9" x14ac:dyDescent="0.25">
      <c r="A107" s="53" t="s">
        <v>303</v>
      </c>
      <c r="B107" s="7" t="s">
        <v>304</v>
      </c>
      <c r="C107" s="9">
        <v>1</v>
      </c>
      <c r="D107" s="9">
        <v>0</v>
      </c>
      <c r="E107" s="9">
        <v>0</v>
      </c>
      <c r="F107" s="9">
        <v>0</v>
      </c>
      <c r="G107" s="9">
        <v>0</v>
      </c>
      <c r="H107" s="393">
        <v>0</v>
      </c>
      <c r="I107" s="15"/>
    </row>
    <row r="108" spans="1:9" x14ac:dyDescent="0.25">
      <c r="A108" s="53" t="s">
        <v>305</v>
      </c>
      <c r="B108" s="7" t="s">
        <v>306</v>
      </c>
      <c r="C108" s="9">
        <v>1</v>
      </c>
      <c r="D108" s="9">
        <v>0</v>
      </c>
      <c r="E108" s="9">
        <v>0</v>
      </c>
      <c r="F108" s="9">
        <v>0</v>
      </c>
      <c r="G108" s="9">
        <v>0</v>
      </c>
      <c r="H108" s="393">
        <v>0</v>
      </c>
      <c r="I108" s="15"/>
    </row>
    <row r="109" spans="1:9" x14ac:dyDescent="0.25">
      <c r="A109" s="53" t="s">
        <v>307</v>
      </c>
      <c r="B109" s="7" t="s">
        <v>308</v>
      </c>
      <c r="C109" s="9">
        <v>1</v>
      </c>
      <c r="D109" s="9">
        <v>0</v>
      </c>
      <c r="E109" s="9">
        <v>0</v>
      </c>
      <c r="F109" s="9">
        <v>0</v>
      </c>
      <c r="G109" s="9">
        <v>0</v>
      </c>
      <c r="H109" s="393">
        <v>0</v>
      </c>
      <c r="I109" s="15"/>
    </row>
    <row r="110" spans="1:9" x14ac:dyDescent="0.25">
      <c r="A110" s="53" t="s">
        <v>309</v>
      </c>
      <c r="B110" s="7" t="s">
        <v>310</v>
      </c>
      <c r="C110" s="9">
        <v>1</v>
      </c>
      <c r="D110" s="9">
        <v>0</v>
      </c>
      <c r="E110" s="9">
        <v>0</v>
      </c>
      <c r="F110" s="9">
        <v>0</v>
      </c>
      <c r="G110" s="9">
        <v>0</v>
      </c>
      <c r="H110" s="393">
        <v>0</v>
      </c>
      <c r="I110" s="15"/>
    </row>
    <row r="111" spans="1:9" x14ac:dyDescent="0.25">
      <c r="A111" s="53" t="s">
        <v>311</v>
      </c>
      <c r="B111" s="7" t="s">
        <v>312</v>
      </c>
      <c r="C111" s="9">
        <v>1</v>
      </c>
      <c r="D111" s="9">
        <v>0</v>
      </c>
      <c r="E111" s="9">
        <v>0</v>
      </c>
      <c r="F111" s="9">
        <v>0</v>
      </c>
      <c r="G111" s="9">
        <v>0</v>
      </c>
      <c r="H111" s="393">
        <v>0</v>
      </c>
      <c r="I111" s="15"/>
    </row>
    <row r="112" spans="1:9" x14ac:dyDescent="0.25">
      <c r="A112" s="53" t="s">
        <v>313</v>
      </c>
      <c r="B112" s="7" t="s">
        <v>314</v>
      </c>
      <c r="C112" s="9">
        <v>1</v>
      </c>
      <c r="D112" s="9">
        <v>0</v>
      </c>
      <c r="E112" s="9">
        <v>0</v>
      </c>
      <c r="F112" s="9">
        <v>0</v>
      </c>
      <c r="G112" s="9">
        <v>0</v>
      </c>
      <c r="H112" s="393">
        <v>0</v>
      </c>
      <c r="I112" s="15"/>
    </row>
    <row r="113" spans="1:9" x14ac:dyDescent="0.25">
      <c r="A113" s="53" t="s">
        <v>315</v>
      </c>
      <c r="B113" s="7" t="s">
        <v>316</v>
      </c>
      <c r="C113" s="9">
        <v>1</v>
      </c>
      <c r="D113" s="9">
        <v>0</v>
      </c>
      <c r="E113" s="9">
        <v>0</v>
      </c>
      <c r="F113" s="9">
        <v>0</v>
      </c>
      <c r="G113" s="9">
        <v>0</v>
      </c>
      <c r="H113" s="393">
        <v>0</v>
      </c>
      <c r="I113" s="15"/>
    </row>
    <row r="114" spans="1:9" x14ac:dyDescent="0.25">
      <c r="A114" s="53" t="s">
        <v>317</v>
      </c>
      <c r="B114" s="7" t="s">
        <v>318</v>
      </c>
      <c r="C114" s="9">
        <v>1</v>
      </c>
      <c r="D114" s="9">
        <v>0</v>
      </c>
      <c r="E114" s="9">
        <v>0</v>
      </c>
      <c r="F114" s="9">
        <v>0</v>
      </c>
      <c r="G114" s="9">
        <v>0</v>
      </c>
      <c r="H114" s="393">
        <v>0</v>
      </c>
      <c r="I114" s="15"/>
    </row>
    <row r="115" spans="1:9" x14ac:dyDescent="0.25">
      <c r="A115" s="53" t="s">
        <v>319</v>
      </c>
      <c r="B115" s="7" t="s">
        <v>320</v>
      </c>
      <c r="C115" s="9">
        <v>0</v>
      </c>
      <c r="D115" s="9">
        <v>0</v>
      </c>
      <c r="E115" s="9">
        <v>0</v>
      </c>
      <c r="F115" s="9">
        <v>0</v>
      </c>
      <c r="G115" s="9">
        <v>0</v>
      </c>
      <c r="H115" s="393">
        <v>0</v>
      </c>
      <c r="I115" s="15"/>
    </row>
    <row r="116" spans="1:9" x14ac:dyDescent="0.25">
      <c r="A116" s="53" t="s">
        <v>321</v>
      </c>
      <c r="B116" s="7" t="s">
        <v>322</v>
      </c>
      <c r="C116" s="9">
        <v>0</v>
      </c>
      <c r="D116" s="9">
        <v>0</v>
      </c>
      <c r="E116" s="9">
        <v>0</v>
      </c>
      <c r="F116" s="9">
        <v>0</v>
      </c>
      <c r="G116" s="9">
        <v>0</v>
      </c>
      <c r="H116" s="393">
        <v>0</v>
      </c>
      <c r="I116" s="15"/>
    </row>
    <row r="117" spans="1:9" x14ac:dyDescent="0.25">
      <c r="A117" s="53" t="s">
        <v>323</v>
      </c>
      <c r="B117" s="7" t="s">
        <v>324</v>
      </c>
      <c r="C117" s="9">
        <v>0</v>
      </c>
      <c r="D117" s="9">
        <v>0</v>
      </c>
      <c r="E117" s="9">
        <v>0</v>
      </c>
      <c r="F117" s="9">
        <v>0</v>
      </c>
      <c r="G117" s="9">
        <v>0</v>
      </c>
      <c r="H117" s="393">
        <v>0</v>
      </c>
      <c r="I117" s="15"/>
    </row>
    <row r="118" spans="1:9" x14ac:dyDescent="0.25">
      <c r="A118" s="53" t="s">
        <v>325</v>
      </c>
      <c r="B118" s="7" t="s">
        <v>326</v>
      </c>
      <c r="C118" s="9">
        <v>1</v>
      </c>
      <c r="D118" s="9">
        <v>0</v>
      </c>
      <c r="E118" s="9">
        <v>0</v>
      </c>
      <c r="F118" s="9">
        <v>0</v>
      </c>
      <c r="G118" s="9">
        <v>0</v>
      </c>
      <c r="H118" s="393">
        <v>0</v>
      </c>
      <c r="I118" s="15"/>
    </row>
    <row r="119" spans="1:9" x14ac:dyDescent="0.25">
      <c r="A119" s="53" t="s">
        <v>327</v>
      </c>
      <c r="B119" s="7" t="s">
        <v>328</v>
      </c>
      <c r="C119" s="9">
        <v>1</v>
      </c>
      <c r="D119" s="9">
        <v>0</v>
      </c>
      <c r="E119" s="9">
        <v>0</v>
      </c>
      <c r="F119" s="9">
        <v>0</v>
      </c>
      <c r="G119" s="9">
        <v>0</v>
      </c>
      <c r="H119" s="393">
        <v>0</v>
      </c>
      <c r="I119" s="15"/>
    </row>
    <row r="120" spans="1:9" x14ac:dyDescent="0.25">
      <c r="A120" s="53" t="s">
        <v>329</v>
      </c>
      <c r="B120" s="7" t="s">
        <v>330</v>
      </c>
      <c r="C120" s="9">
        <v>1</v>
      </c>
      <c r="D120" s="9">
        <v>0</v>
      </c>
      <c r="E120" s="9">
        <v>0</v>
      </c>
      <c r="F120" s="9">
        <v>0</v>
      </c>
      <c r="G120" s="9">
        <v>0</v>
      </c>
      <c r="H120" s="393">
        <v>0</v>
      </c>
      <c r="I120" s="15"/>
    </row>
    <row r="121" spans="1:9" x14ac:dyDescent="0.25">
      <c r="A121" s="53" t="s">
        <v>331</v>
      </c>
      <c r="B121" s="7" t="s">
        <v>332</v>
      </c>
      <c r="C121" s="9">
        <v>1</v>
      </c>
      <c r="D121" s="9">
        <v>0</v>
      </c>
      <c r="E121" s="9">
        <v>0</v>
      </c>
      <c r="F121" s="9">
        <v>0</v>
      </c>
      <c r="G121" s="9">
        <v>0</v>
      </c>
      <c r="H121" s="393">
        <v>0</v>
      </c>
      <c r="I121" s="15"/>
    </row>
    <row r="122" spans="1:9" x14ac:dyDescent="0.25">
      <c r="A122" s="53" t="s">
        <v>333</v>
      </c>
      <c r="B122" s="7" t="s">
        <v>334</v>
      </c>
      <c r="C122" s="9">
        <v>0</v>
      </c>
      <c r="D122" s="9">
        <v>0</v>
      </c>
      <c r="E122" s="9">
        <v>0</v>
      </c>
      <c r="F122" s="9">
        <v>0</v>
      </c>
      <c r="G122" s="9">
        <v>0</v>
      </c>
      <c r="H122" s="393">
        <v>0</v>
      </c>
      <c r="I122" s="15"/>
    </row>
    <row r="123" spans="1:9" x14ac:dyDescent="0.25">
      <c r="A123" s="53" t="s">
        <v>335</v>
      </c>
      <c r="B123" s="7" t="s">
        <v>336</v>
      </c>
      <c r="C123" s="9">
        <v>0</v>
      </c>
      <c r="D123" s="9">
        <v>0</v>
      </c>
      <c r="E123" s="9">
        <v>0</v>
      </c>
      <c r="F123" s="9">
        <v>0</v>
      </c>
      <c r="G123" s="9">
        <v>0</v>
      </c>
      <c r="H123" s="393">
        <v>0</v>
      </c>
      <c r="I123" s="15"/>
    </row>
    <row r="124" spans="1:9" x14ac:dyDescent="0.25">
      <c r="A124" s="53" t="s">
        <v>337</v>
      </c>
      <c r="B124" s="7" t="s">
        <v>338</v>
      </c>
      <c r="C124" s="9">
        <v>1</v>
      </c>
      <c r="D124" s="9">
        <v>0</v>
      </c>
      <c r="E124" s="9">
        <v>0</v>
      </c>
      <c r="F124" s="9">
        <v>0</v>
      </c>
      <c r="G124" s="9">
        <v>0</v>
      </c>
      <c r="H124" s="393">
        <v>0</v>
      </c>
      <c r="I124" s="15"/>
    </row>
    <row r="125" spans="1:9" x14ac:dyDescent="0.25">
      <c r="A125" s="53" t="s">
        <v>339</v>
      </c>
      <c r="B125" s="7" t="s">
        <v>340</v>
      </c>
      <c r="C125" s="9">
        <v>0</v>
      </c>
      <c r="D125" s="9">
        <v>0</v>
      </c>
      <c r="E125" s="9">
        <v>0</v>
      </c>
      <c r="F125" s="9">
        <v>0</v>
      </c>
      <c r="G125" s="9">
        <v>0</v>
      </c>
      <c r="H125" s="393">
        <v>0</v>
      </c>
      <c r="I125" s="15"/>
    </row>
    <row r="126" spans="1:9" x14ac:dyDescent="0.25">
      <c r="A126" s="53" t="s">
        <v>341</v>
      </c>
      <c r="B126" s="7" t="s">
        <v>342</v>
      </c>
      <c r="C126" s="9">
        <v>0</v>
      </c>
      <c r="D126" s="9">
        <v>0</v>
      </c>
      <c r="E126" s="9">
        <v>0</v>
      </c>
      <c r="F126" s="9">
        <v>0</v>
      </c>
      <c r="G126" s="9">
        <v>0</v>
      </c>
      <c r="H126" s="393">
        <v>0</v>
      </c>
      <c r="I126" s="15"/>
    </row>
    <row r="127" spans="1:9" x14ac:dyDescent="0.25">
      <c r="A127" s="53" t="s">
        <v>343</v>
      </c>
      <c r="B127" s="7" t="s">
        <v>344</v>
      </c>
      <c r="C127" s="9">
        <v>1</v>
      </c>
      <c r="D127" s="9">
        <v>0</v>
      </c>
      <c r="E127" s="9">
        <v>0</v>
      </c>
      <c r="F127" s="9">
        <v>0</v>
      </c>
      <c r="G127" s="9">
        <v>0</v>
      </c>
      <c r="H127" s="393">
        <v>0</v>
      </c>
      <c r="I127" s="15"/>
    </row>
    <row r="128" spans="1:9" x14ac:dyDescent="0.25">
      <c r="A128" s="53" t="s">
        <v>345</v>
      </c>
      <c r="B128" s="7" t="s">
        <v>346</v>
      </c>
      <c r="C128" s="9">
        <v>1</v>
      </c>
      <c r="D128" s="9">
        <v>0</v>
      </c>
      <c r="E128" s="9">
        <v>0</v>
      </c>
      <c r="F128" s="9">
        <v>0</v>
      </c>
      <c r="G128" s="9">
        <v>0</v>
      </c>
      <c r="H128" s="393">
        <v>0</v>
      </c>
      <c r="I128" s="15"/>
    </row>
    <row r="129" spans="1:9" x14ac:dyDescent="0.25">
      <c r="A129" s="53" t="s">
        <v>347</v>
      </c>
      <c r="B129" s="7" t="s">
        <v>346</v>
      </c>
      <c r="C129" s="9">
        <v>1</v>
      </c>
      <c r="D129" s="9">
        <v>0</v>
      </c>
      <c r="E129" s="9">
        <v>0</v>
      </c>
      <c r="F129" s="9">
        <v>0</v>
      </c>
      <c r="G129" s="9">
        <v>0</v>
      </c>
      <c r="H129" s="393">
        <v>0</v>
      </c>
      <c r="I129" s="15"/>
    </row>
    <row r="130" spans="1:9" x14ac:dyDescent="0.25">
      <c r="A130" s="53" t="s">
        <v>348</v>
      </c>
      <c r="B130" s="7" t="s">
        <v>349</v>
      </c>
      <c r="C130" s="9">
        <v>1</v>
      </c>
      <c r="D130" s="9">
        <v>0</v>
      </c>
      <c r="E130" s="9">
        <v>0</v>
      </c>
      <c r="F130" s="9">
        <v>0</v>
      </c>
      <c r="G130" s="9">
        <v>0</v>
      </c>
      <c r="H130" s="393">
        <v>0</v>
      </c>
      <c r="I130" s="15"/>
    </row>
    <row r="131" spans="1:9" x14ac:dyDescent="0.25">
      <c r="A131" s="53" t="s">
        <v>350</v>
      </c>
      <c r="B131" s="7" t="s">
        <v>351</v>
      </c>
      <c r="C131" s="9">
        <v>1</v>
      </c>
      <c r="D131" s="9">
        <v>0</v>
      </c>
      <c r="E131" s="9">
        <v>0</v>
      </c>
      <c r="F131" s="9">
        <v>0</v>
      </c>
      <c r="G131" s="9">
        <v>0</v>
      </c>
      <c r="H131" s="393">
        <v>0</v>
      </c>
      <c r="I131" s="15"/>
    </row>
    <row r="132" spans="1:9" x14ac:dyDescent="0.25">
      <c r="A132" s="53" t="s">
        <v>352</v>
      </c>
      <c r="B132" s="7" t="s">
        <v>353</v>
      </c>
      <c r="C132" s="9">
        <v>1</v>
      </c>
      <c r="D132" s="9">
        <v>0</v>
      </c>
      <c r="E132" s="9">
        <v>0</v>
      </c>
      <c r="F132" s="9">
        <v>0</v>
      </c>
      <c r="G132" s="9">
        <v>0</v>
      </c>
      <c r="H132" s="393">
        <v>0</v>
      </c>
      <c r="I132" s="15"/>
    </row>
    <row r="133" spans="1:9" x14ac:dyDescent="0.25">
      <c r="A133" s="53" t="s">
        <v>354</v>
      </c>
      <c r="B133" s="7" t="s">
        <v>355</v>
      </c>
      <c r="C133" s="9">
        <v>1</v>
      </c>
      <c r="D133" s="9">
        <v>0</v>
      </c>
      <c r="E133" s="9">
        <v>0</v>
      </c>
      <c r="F133" s="9">
        <v>0</v>
      </c>
      <c r="G133" s="9">
        <v>0</v>
      </c>
      <c r="H133" s="393">
        <v>0</v>
      </c>
      <c r="I133" s="15"/>
    </row>
    <row r="134" spans="1:9" x14ac:dyDescent="0.25">
      <c r="A134" s="53" t="s">
        <v>356</v>
      </c>
      <c r="B134" s="7" t="s">
        <v>357</v>
      </c>
      <c r="C134" s="9">
        <v>1</v>
      </c>
      <c r="D134" s="9">
        <v>0</v>
      </c>
      <c r="E134" s="9">
        <v>0</v>
      </c>
      <c r="F134" s="9">
        <v>0</v>
      </c>
      <c r="G134" s="9">
        <v>0</v>
      </c>
      <c r="H134" s="393">
        <v>0</v>
      </c>
      <c r="I134" s="15"/>
    </row>
    <row r="135" spans="1:9" x14ac:dyDescent="0.25">
      <c r="A135" s="53" t="s">
        <v>358</v>
      </c>
      <c r="B135" s="7" t="s">
        <v>359</v>
      </c>
      <c r="C135" s="9">
        <v>1</v>
      </c>
      <c r="D135" s="9">
        <v>0</v>
      </c>
      <c r="E135" s="9">
        <v>0</v>
      </c>
      <c r="F135" s="9">
        <v>0</v>
      </c>
      <c r="G135" s="9">
        <v>0</v>
      </c>
      <c r="H135" s="393">
        <v>0</v>
      </c>
      <c r="I135" s="15"/>
    </row>
    <row r="136" spans="1:9" x14ac:dyDescent="0.25">
      <c r="A136" s="53" t="s">
        <v>360</v>
      </c>
      <c r="B136" s="7" t="s">
        <v>361</v>
      </c>
      <c r="C136" s="9">
        <v>1</v>
      </c>
      <c r="D136" s="9">
        <v>0</v>
      </c>
      <c r="E136" s="9">
        <v>0</v>
      </c>
      <c r="F136" s="9">
        <v>0</v>
      </c>
      <c r="G136" s="9">
        <v>0</v>
      </c>
      <c r="H136" s="393">
        <v>0</v>
      </c>
      <c r="I136" s="15"/>
    </row>
    <row r="137" spans="1:9" x14ac:dyDescent="0.25">
      <c r="A137" s="53" t="s">
        <v>362</v>
      </c>
      <c r="B137" s="7" t="s">
        <v>363</v>
      </c>
      <c r="C137" s="9">
        <v>1</v>
      </c>
      <c r="D137" s="9">
        <v>0</v>
      </c>
      <c r="E137" s="9">
        <v>0</v>
      </c>
      <c r="F137" s="9">
        <v>0</v>
      </c>
      <c r="G137" s="9">
        <v>0</v>
      </c>
      <c r="H137" s="393">
        <v>0</v>
      </c>
      <c r="I137" s="15"/>
    </row>
    <row r="138" spans="1:9" x14ac:dyDescent="0.25">
      <c r="A138" s="53" t="s">
        <v>364</v>
      </c>
      <c r="B138" s="7" t="s">
        <v>365</v>
      </c>
      <c r="C138" s="9">
        <v>1</v>
      </c>
      <c r="D138" s="9">
        <v>0</v>
      </c>
      <c r="E138" s="9">
        <v>0</v>
      </c>
      <c r="F138" s="9">
        <v>0</v>
      </c>
      <c r="G138" s="9">
        <v>0</v>
      </c>
      <c r="H138" s="393">
        <v>0</v>
      </c>
      <c r="I138" s="15"/>
    </row>
    <row r="139" spans="1:9" x14ac:dyDescent="0.25">
      <c r="A139" s="53" t="s">
        <v>366</v>
      </c>
      <c r="B139" s="7" t="s">
        <v>367</v>
      </c>
      <c r="C139" s="9">
        <v>1</v>
      </c>
      <c r="D139" s="9">
        <v>0</v>
      </c>
      <c r="E139" s="9">
        <v>0</v>
      </c>
      <c r="F139" s="9">
        <v>0</v>
      </c>
      <c r="G139" s="9">
        <v>0</v>
      </c>
      <c r="H139" s="393">
        <v>0</v>
      </c>
      <c r="I139" s="15"/>
    </row>
    <row r="140" spans="1:9" x14ac:dyDescent="0.25">
      <c r="A140" s="53" t="s">
        <v>368</v>
      </c>
      <c r="B140" s="7" t="s">
        <v>369</v>
      </c>
      <c r="C140" s="9">
        <v>1</v>
      </c>
      <c r="D140" s="9">
        <v>0</v>
      </c>
      <c r="E140" s="9">
        <v>0</v>
      </c>
      <c r="F140" s="9">
        <v>0</v>
      </c>
      <c r="G140" s="9">
        <v>0</v>
      </c>
      <c r="H140" s="393">
        <v>0</v>
      </c>
      <c r="I140" s="15"/>
    </row>
    <row r="141" spans="1:9" x14ac:dyDescent="0.25">
      <c r="A141" s="53" t="s">
        <v>370</v>
      </c>
      <c r="B141" s="7" t="s">
        <v>371</v>
      </c>
      <c r="C141" s="9">
        <v>1</v>
      </c>
      <c r="D141" s="9">
        <v>0</v>
      </c>
      <c r="E141" s="9">
        <v>0</v>
      </c>
      <c r="F141" s="9">
        <v>0</v>
      </c>
      <c r="G141" s="9">
        <v>0</v>
      </c>
      <c r="H141" s="393">
        <v>0</v>
      </c>
      <c r="I141" s="15"/>
    </row>
    <row r="142" spans="1:9" x14ac:dyDescent="0.25">
      <c r="A142" s="53" t="s">
        <v>372</v>
      </c>
      <c r="B142" s="7" t="s">
        <v>373</v>
      </c>
      <c r="C142" s="9">
        <v>0</v>
      </c>
      <c r="D142" s="9">
        <v>0</v>
      </c>
      <c r="E142" s="9">
        <v>0</v>
      </c>
      <c r="F142" s="9">
        <v>0</v>
      </c>
      <c r="G142" s="9">
        <v>0</v>
      </c>
      <c r="H142" s="393">
        <v>0</v>
      </c>
      <c r="I142" s="15"/>
    </row>
    <row r="143" spans="1:9" x14ac:dyDescent="0.25">
      <c r="A143" s="53" t="s">
        <v>374</v>
      </c>
      <c r="B143" s="7" t="s">
        <v>375</v>
      </c>
      <c r="C143" s="9">
        <v>0</v>
      </c>
      <c r="D143" s="9">
        <v>0</v>
      </c>
      <c r="E143" s="9">
        <v>0</v>
      </c>
      <c r="F143" s="9">
        <v>0</v>
      </c>
      <c r="G143" s="9">
        <v>0</v>
      </c>
      <c r="H143" s="393">
        <v>0</v>
      </c>
      <c r="I143" s="15"/>
    </row>
    <row r="144" spans="1:9" x14ac:dyDescent="0.25">
      <c r="A144" s="53" t="s">
        <v>376</v>
      </c>
      <c r="B144" s="7" t="s">
        <v>377</v>
      </c>
      <c r="C144" s="9">
        <v>0</v>
      </c>
      <c r="D144" s="9">
        <v>0</v>
      </c>
      <c r="E144" s="9">
        <v>0</v>
      </c>
      <c r="F144" s="9">
        <v>0</v>
      </c>
      <c r="G144" s="9">
        <v>0</v>
      </c>
      <c r="H144" s="393">
        <v>0</v>
      </c>
      <c r="I144" s="15"/>
    </row>
    <row r="145" spans="1:9" x14ac:dyDescent="0.25">
      <c r="A145" s="53" t="s">
        <v>378</v>
      </c>
      <c r="B145" s="7" t="s">
        <v>379</v>
      </c>
      <c r="C145" s="9">
        <v>0</v>
      </c>
      <c r="D145" s="9">
        <v>0</v>
      </c>
      <c r="E145" s="9">
        <v>0</v>
      </c>
      <c r="F145" s="9">
        <v>0</v>
      </c>
      <c r="G145" s="9">
        <v>0</v>
      </c>
      <c r="H145" s="393">
        <v>0</v>
      </c>
      <c r="I145" s="15"/>
    </row>
    <row r="146" spans="1:9" x14ac:dyDescent="0.25">
      <c r="A146" s="53" t="s">
        <v>380</v>
      </c>
      <c r="B146" s="7" t="s">
        <v>381</v>
      </c>
      <c r="C146" s="9">
        <v>1</v>
      </c>
      <c r="D146" s="9">
        <v>0</v>
      </c>
      <c r="E146" s="9">
        <v>0</v>
      </c>
      <c r="F146" s="9">
        <v>0</v>
      </c>
      <c r="G146" s="9">
        <v>0</v>
      </c>
      <c r="H146" s="393">
        <v>0</v>
      </c>
      <c r="I146" s="15"/>
    </row>
    <row r="147" spans="1:9" x14ac:dyDescent="0.25">
      <c r="A147" s="53" t="s">
        <v>382</v>
      </c>
      <c r="B147" s="7" t="s">
        <v>383</v>
      </c>
      <c r="C147" s="9">
        <v>1</v>
      </c>
      <c r="D147" s="9">
        <v>0</v>
      </c>
      <c r="E147" s="9">
        <v>0</v>
      </c>
      <c r="F147" s="9">
        <v>0</v>
      </c>
      <c r="G147" s="9">
        <v>0</v>
      </c>
      <c r="H147" s="393">
        <v>0</v>
      </c>
      <c r="I147" s="15"/>
    </row>
    <row r="148" spans="1:9" x14ac:dyDescent="0.25">
      <c r="A148" s="53" t="s">
        <v>384</v>
      </c>
      <c r="B148" s="7" t="s">
        <v>385</v>
      </c>
      <c r="C148" s="9">
        <v>0</v>
      </c>
      <c r="D148" s="9">
        <v>1</v>
      </c>
      <c r="E148" s="9">
        <v>0</v>
      </c>
      <c r="F148" s="9">
        <v>0</v>
      </c>
      <c r="G148" s="9">
        <v>0</v>
      </c>
      <c r="H148" s="393">
        <v>0</v>
      </c>
      <c r="I148" s="15"/>
    </row>
    <row r="149" spans="1:9" x14ac:dyDescent="0.25">
      <c r="A149" s="53" t="s">
        <v>386</v>
      </c>
      <c r="B149" s="7" t="s">
        <v>387</v>
      </c>
      <c r="C149" s="9">
        <v>0</v>
      </c>
      <c r="D149" s="9">
        <v>1</v>
      </c>
      <c r="E149" s="9">
        <v>0</v>
      </c>
      <c r="F149" s="9">
        <v>0</v>
      </c>
      <c r="G149" s="9">
        <v>0</v>
      </c>
      <c r="H149" s="393">
        <v>0</v>
      </c>
      <c r="I149" s="15"/>
    </row>
    <row r="150" spans="1:9" x14ac:dyDescent="0.25">
      <c r="A150" s="53" t="s">
        <v>388</v>
      </c>
      <c r="B150" s="7" t="s">
        <v>389</v>
      </c>
      <c r="C150" s="9">
        <v>0</v>
      </c>
      <c r="D150" s="9">
        <v>1</v>
      </c>
      <c r="E150" s="9">
        <v>0</v>
      </c>
      <c r="F150" s="9">
        <v>0</v>
      </c>
      <c r="G150" s="9">
        <v>0</v>
      </c>
      <c r="H150" s="393">
        <v>0</v>
      </c>
      <c r="I150" s="15"/>
    </row>
    <row r="151" spans="1:9" x14ac:dyDescent="0.25">
      <c r="A151" s="53" t="s">
        <v>390</v>
      </c>
      <c r="B151" s="7" t="s">
        <v>391</v>
      </c>
      <c r="C151" s="9">
        <v>0</v>
      </c>
      <c r="D151" s="9">
        <v>1</v>
      </c>
      <c r="E151" s="9">
        <v>0</v>
      </c>
      <c r="F151" s="9">
        <v>0</v>
      </c>
      <c r="G151" s="9">
        <v>0</v>
      </c>
      <c r="H151" s="393">
        <v>0</v>
      </c>
      <c r="I151" s="15"/>
    </row>
    <row r="152" spans="1:9" x14ac:dyDescent="0.25">
      <c r="A152" s="53" t="s">
        <v>392</v>
      </c>
      <c r="B152" s="7" t="s">
        <v>393</v>
      </c>
      <c r="C152" s="9">
        <v>0</v>
      </c>
      <c r="D152" s="9">
        <v>1</v>
      </c>
      <c r="E152" s="9">
        <v>0</v>
      </c>
      <c r="F152" s="9">
        <v>0</v>
      </c>
      <c r="G152" s="9">
        <v>0</v>
      </c>
      <c r="H152" s="393">
        <v>0</v>
      </c>
      <c r="I152" s="15"/>
    </row>
    <row r="153" spans="1:9" x14ac:dyDescent="0.25">
      <c r="A153" s="53" t="s">
        <v>394</v>
      </c>
      <c r="B153" s="7" t="s">
        <v>395</v>
      </c>
      <c r="C153" s="9">
        <v>0</v>
      </c>
      <c r="D153" s="9">
        <v>1</v>
      </c>
      <c r="E153" s="9">
        <v>0</v>
      </c>
      <c r="F153" s="9">
        <v>0</v>
      </c>
      <c r="G153" s="9">
        <v>0</v>
      </c>
      <c r="H153" s="393">
        <v>0</v>
      </c>
      <c r="I153" s="15"/>
    </row>
    <row r="154" spans="1:9" x14ac:dyDescent="0.25">
      <c r="A154" s="53" t="s">
        <v>396</v>
      </c>
      <c r="B154" s="7" t="s">
        <v>397</v>
      </c>
      <c r="C154" s="9">
        <v>0</v>
      </c>
      <c r="D154" s="9">
        <v>1</v>
      </c>
      <c r="E154" s="9">
        <v>0</v>
      </c>
      <c r="F154" s="9">
        <v>0</v>
      </c>
      <c r="G154" s="9">
        <v>0</v>
      </c>
      <c r="H154" s="393">
        <v>0</v>
      </c>
      <c r="I154" s="15"/>
    </row>
    <row r="155" spans="1:9" x14ac:dyDescent="0.25">
      <c r="A155" s="53" t="s">
        <v>398</v>
      </c>
      <c r="B155" s="7" t="s">
        <v>399</v>
      </c>
      <c r="C155" s="9">
        <v>0</v>
      </c>
      <c r="D155" s="9">
        <v>1</v>
      </c>
      <c r="E155" s="9">
        <v>0</v>
      </c>
      <c r="F155" s="9">
        <v>0</v>
      </c>
      <c r="G155" s="9">
        <v>0</v>
      </c>
      <c r="H155" s="393">
        <v>0</v>
      </c>
      <c r="I155" s="15"/>
    </row>
    <row r="156" spans="1:9" x14ac:dyDescent="0.25">
      <c r="A156" s="53" t="s">
        <v>400</v>
      </c>
      <c r="B156" s="7" t="s">
        <v>401</v>
      </c>
      <c r="C156" s="9">
        <v>0</v>
      </c>
      <c r="D156" s="9">
        <v>1</v>
      </c>
      <c r="E156" s="9">
        <v>0</v>
      </c>
      <c r="F156" s="9">
        <v>0</v>
      </c>
      <c r="G156" s="9">
        <v>0</v>
      </c>
      <c r="H156" s="393">
        <v>0</v>
      </c>
      <c r="I156" s="15"/>
    </row>
    <row r="157" spans="1:9" x14ac:dyDescent="0.25">
      <c r="A157" s="53" t="s">
        <v>402</v>
      </c>
      <c r="B157" s="7" t="s">
        <v>403</v>
      </c>
      <c r="C157" s="9">
        <v>0</v>
      </c>
      <c r="D157" s="9">
        <v>1</v>
      </c>
      <c r="E157" s="9">
        <v>0</v>
      </c>
      <c r="F157" s="9">
        <v>0</v>
      </c>
      <c r="G157" s="9">
        <v>0</v>
      </c>
      <c r="H157" s="393">
        <v>0</v>
      </c>
      <c r="I157" s="15"/>
    </row>
    <row r="158" spans="1:9" x14ac:dyDescent="0.25">
      <c r="A158" s="53" t="s">
        <v>404</v>
      </c>
      <c r="B158" s="7" t="s">
        <v>405</v>
      </c>
      <c r="C158" s="9">
        <v>0</v>
      </c>
      <c r="D158" s="9">
        <v>1</v>
      </c>
      <c r="E158" s="9">
        <v>0</v>
      </c>
      <c r="F158" s="9">
        <v>0</v>
      </c>
      <c r="G158" s="9">
        <v>0</v>
      </c>
      <c r="H158" s="393">
        <v>0</v>
      </c>
      <c r="I158" s="15"/>
    </row>
    <row r="159" spans="1:9" x14ac:dyDescent="0.25">
      <c r="A159" s="53" t="s">
        <v>406</v>
      </c>
      <c r="B159" s="7" t="s">
        <v>407</v>
      </c>
      <c r="C159" s="9">
        <v>0</v>
      </c>
      <c r="D159" s="9">
        <v>1</v>
      </c>
      <c r="E159" s="9">
        <v>0</v>
      </c>
      <c r="F159" s="9">
        <v>0</v>
      </c>
      <c r="G159" s="9">
        <v>0</v>
      </c>
      <c r="H159" s="393">
        <v>0</v>
      </c>
      <c r="I159" s="15"/>
    </row>
    <row r="160" spans="1:9" x14ac:dyDescent="0.25">
      <c r="A160" s="53" t="s">
        <v>408</v>
      </c>
      <c r="B160" s="7" t="s">
        <v>409</v>
      </c>
      <c r="C160" s="9">
        <v>0</v>
      </c>
      <c r="D160" s="9">
        <v>1</v>
      </c>
      <c r="E160" s="9">
        <v>0</v>
      </c>
      <c r="F160" s="9">
        <v>0</v>
      </c>
      <c r="G160" s="9">
        <v>0</v>
      </c>
      <c r="H160" s="393">
        <v>0</v>
      </c>
      <c r="I160" s="15"/>
    </row>
    <row r="161" spans="1:9" x14ac:dyDescent="0.25">
      <c r="A161" s="53" t="s">
        <v>410</v>
      </c>
      <c r="B161" s="7" t="s">
        <v>411</v>
      </c>
      <c r="C161" s="9">
        <v>0</v>
      </c>
      <c r="D161" s="9">
        <v>1</v>
      </c>
      <c r="E161" s="9">
        <v>0</v>
      </c>
      <c r="F161" s="9">
        <v>0</v>
      </c>
      <c r="G161" s="9">
        <v>0</v>
      </c>
      <c r="H161" s="393">
        <v>0</v>
      </c>
      <c r="I161" s="15"/>
    </row>
    <row r="162" spans="1:9" x14ac:dyDescent="0.25">
      <c r="A162" s="53" t="s">
        <v>412</v>
      </c>
      <c r="B162" s="7" t="s">
        <v>413</v>
      </c>
      <c r="C162" s="9">
        <v>0</v>
      </c>
      <c r="D162" s="9">
        <v>1</v>
      </c>
      <c r="E162" s="9">
        <v>0</v>
      </c>
      <c r="F162" s="9">
        <v>0</v>
      </c>
      <c r="G162" s="9">
        <v>0</v>
      </c>
      <c r="H162" s="393">
        <v>0</v>
      </c>
      <c r="I162" s="15"/>
    </row>
    <row r="163" spans="1:9" x14ac:dyDescent="0.25">
      <c r="A163" s="53" t="s">
        <v>414</v>
      </c>
      <c r="B163" s="7" t="s">
        <v>415</v>
      </c>
      <c r="C163" s="9">
        <v>0</v>
      </c>
      <c r="D163" s="9">
        <v>1</v>
      </c>
      <c r="E163" s="9">
        <v>0</v>
      </c>
      <c r="F163" s="9">
        <v>0</v>
      </c>
      <c r="G163" s="9">
        <v>0</v>
      </c>
      <c r="H163" s="393">
        <v>0</v>
      </c>
      <c r="I163" s="15"/>
    </row>
    <row r="164" spans="1:9" x14ac:dyDescent="0.25">
      <c r="A164" s="53" t="s">
        <v>416</v>
      </c>
      <c r="B164" s="7" t="s">
        <v>417</v>
      </c>
      <c r="C164" s="9">
        <v>0</v>
      </c>
      <c r="D164" s="9">
        <v>1</v>
      </c>
      <c r="E164" s="9">
        <v>0</v>
      </c>
      <c r="F164" s="9">
        <v>0</v>
      </c>
      <c r="G164" s="9">
        <v>0</v>
      </c>
      <c r="H164" s="393">
        <v>0</v>
      </c>
      <c r="I164" s="15"/>
    </row>
    <row r="165" spans="1:9" x14ac:dyDescent="0.25">
      <c r="A165" s="53" t="s">
        <v>418</v>
      </c>
      <c r="B165" s="7" t="s">
        <v>419</v>
      </c>
      <c r="C165" s="9">
        <v>0</v>
      </c>
      <c r="D165" s="9">
        <v>1</v>
      </c>
      <c r="E165" s="9">
        <v>0</v>
      </c>
      <c r="F165" s="9">
        <v>0</v>
      </c>
      <c r="G165" s="9">
        <v>0</v>
      </c>
      <c r="H165" s="393">
        <v>0</v>
      </c>
      <c r="I165" s="15"/>
    </row>
    <row r="166" spans="1:9" x14ac:dyDescent="0.25">
      <c r="A166" s="53" t="s">
        <v>420</v>
      </c>
      <c r="B166" s="7" t="s">
        <v>421</v>
      </c>
      <c r="C166" s="9">
        <v>0</v>
      </c>
      <c r="D166" s="9">
        <v>1</v>
      </c>
      <c r="E166" s="9">
        <v>0</v>
      </c>
      <c r="F166" s="9">
        <v>0</v>
      </c>
      <c r="G166" s="9">
        <v>0</v>
      </c>
      <c r="H166" s="393">
        <v>0</v>
      </c>
      <c r="I166" s="15"/>
    </row>
    <row r="167" spans="1:9" x14ac:dyDescent="0.25">
      <c r="A167" s="53" t="s">
        <v>422</v>
      </c>
      <c r="B167" s="7" t="s">
        <v>423</v>
      </c>
      <c r="C167" s="9">
        <v>0</v>
      </c>
      <c r="D167" s="9">
        <v>1</v>
      </c>
      <c r="E167" s="9">
        <v>0</v>
      </c>
      <c r="F167" s="9">
        <v>0</v>
      </c>
      <c r="G167" s="9">
        <v>0</v>
      </c>
      <c r="H167" s="393">
        <v>0</v>
      </c>
      <c r="I167" s="15"/>
    </row>
    <row r="168" spans="1:9" x14ac:dyDescent="0.25">
      <c r="A168" s="53" t="s">
        <v>424</v>
      </c>
      <c r="B168" s="7" t="s">
        <v>425</v>
      </c>
      <c r="C168" s="9">
        <v>0</v>
      </c>
      <c r="D168" s="9">
        <v>1</v>
      </c>
      <c r="E168" s="9">
        <v>0</v>
      </c>
      <c r="F168" s="9">
        <v>0</v>
      </c>
      <c r="G168" s="9">
        <v>0</v>
      </c>
      <c r="H168" s="393">
        <v>0</v>
      </c>
      <c r="I168" s="15"/>
    </row>
    <row r="169" spans="1:9" x14ac:dyDescent="0.25">
      <c r="A169" s="53" t="s">
        <v>426</v>
      </c>
      <c r="B169" s="7" t="s">
        <v>427</v>
      </c>
      <c r="C169" s="9">
        <v>0</v>
      </c>
      <c r="D169" s="9">
        <v>1</v>
      </c>
      <c r="E169" s="9">
        <v>0</v>
      </c>
      <c r="F169" s="9">
        <v>0</v>
      </c>
      <c r="G169" s="9">
        <v>0</v>
      </c>
      <c r="H169" s="393">
        <v>0</v>
      </c>
      <c r="I169" s="15"/>
    </row>
    <row r="170" spans="1:9" x14ac:dyDescent="0.25">
      <c r="A170" s="53" t="s">
        <v>428</v>
      </c>
      <c r="B170" s="7" t="s">
        <v>429</v>
      </c>
      <c r="C170" s="9">
        <v>0</v>
      </c>
      <c r="D170" s="9">
        <v>1</v>
      </c>
      <c r="E170" s="9">
        <v>0</v>
      </c>
      <c r="F170" s="9">
        <v>0</v>
      </c>
      <c r="G170" s="9">
        <v>0</v>
      </c>
      <c r="H170" s="393">
        <v>0</v>
      </c>
      <c r="I170" s="15"/>
    </row>
    <row r="171" spans="1:9" x14ac:dyDescent="0.25">
      <c r="A171" s="53" t="s">
        <v>430</v>
      </c>
      <c r="B171" s="7" t="s">
        <v>431</v>
      </c>
      <c r="C171" s="9">
        <v>0</v>
      </c>
      <c r="D171" s="9">
        <v>1</v>
      </c>
      <c r="E171" s="9">
        <v>0</v>
      </c>
      <c r="F171" s="9">
        <v>0</v>
      </c>
      <c r="G171" s="9">
        <v>0</v>
      </c>
      <c r="H171" s="393">
        <v>0</v>
      </c>
      <c r="I171" s="15"/>
    </row>
    <row r="172" spans="1:9" x14ac:dyDescent="0.25">
      <c r="A172" s="53" t="s">
        <v>432</v>
      </c>
      <c r="B172" s="7" t="s">
        <v>433</v>
      </c>
      <c r="C172" s="9">
        <v>0</v>
      </c>
      <c r="D172" s="9">
        <v>1</v>
      </c>
      <c r="E172" s="9">
        <v>0</v>
      </c>
      <c r="F172" s="9">
        <v>0</v>
      </c>
      <c r="G172" s="9">
        <v>0</v>
      </c>
      <c r="H172" s="393">
        <v>0</v>
      </c>
      <c r="I172" s="15"/>
    </row>
    <row r="173" spans="1:9" x14ac:dyDescent="0.25">
      <c r="A173" s="53" t="s">
        <v>434</v>
      </c>
      <c r="B173" s="7" t="s">
        <v>435</v>
      </c>
      <c r="C173" s="9">
        <v>0</v>
      </c>
      <c r="D173" s="9">
        <v>0</v>
      </c>
      <c r="E173" s="9">
        <v>0</v>
      </c>
      <c r="F173" s="9">
        <v>0</v>
      </c>
      <c r="G173" s="9">
        <v>0</v>
      </c>
      <c r="H173" s="393">
        <v>0</v>
      </c>
      <c r="I173" s="15"/>
    </row>
    <row r="174" spans="1:9" x14ac:dyDescent="0.25">
      <c r="A174" s="53" t="s">
        <v>436</v>
      </c>
      <c r="B174" s="7" t="s">
        <v>437</v>
      </c>
      <c r="C174" s="9">
        <v>0</v>
      </c>
      <c r="D174" s="9">
        <v>0</v>
      </c>
      <c r="E174" s="9">
        <v>1</v>
      </c>
      <c r="F174" s="9">
        <v>0</v>
      </c>
      <c r="G174" s="9">
        <v>0</v>
      </c>
      <c r="H174" s="393">
        <v>0</v>
      </c>
      <c r="I174" s="15"/>
    </row>
    <row r="175" spans="1:9" x14ac:dyDescent="0.25">
      <c r="A175" s="53" t="s">
        <v>438</v>
      </c>
      <c r="B175" s="7" t="s">
        <v>439</v>
      </c>
      <c r="C175" s="9">
        <v>0</v>
      </c>
      <c r="D175" s="9">
        <v>0</v>
      </c>
      <c r="E175" s="9">
        <v>1</v>
      </c>
      <c r="F175" s="9">
        <v>0</v>
      </c>
      <c r="G175" s="9">
        <v>0</v>
      </c>
      <c r="H175" s="393">
        <v>0</v>
      </c>
      <c r="I175" s="15"/>
    </row>
    <row r="176" spans="1:9" x14ac:dyDescent="0.25">
      <c r="A176" s="53" t="s">
        <v>440</v>
      </c>
      <c r="B176" s="7" t="s">
        <v>441</v>
      </c>
      <c r="C176" s="9">
        <v>0</v>
      </c>
      <c r="D176" s="9">
        <v>0</v>
      </c>
      <c r="E176" s="9">
        <v>1</v>
      </c>
      <c r="F176" s="9">
        <v>0</v>
      </c>
      <c r="G176" s="9">
        <v>0</v>
      </c>
      <c r="H176" s="393">
        <v>0</v>
      </c>
      <c r="I176" s="15"/>
    </row>
    <row r="177" spans="1:9" x14ac:dyDescent="0.25">
      <c r="A177" s="53" t="s">
        <v>442</v>
      </c>
      <c r="B177" s="7" t="s">
        <v>443</v>
      </c>
      <c r="C177" s="9">
        <v>0</v>
      </c>
      <c r="D177" s="9">
        <v>0</v>
      </c>
      <c r="E177" s="9">
        <v>1</v>
      </c>
      <c r="F177" s="9">
        <v>0</v>
      </c>
      <c r="G177" s="9">
        <v>0</v>
      </c>
      <c r="H177" s="393">
        <v>0</v>
      </c>
      <c r="I177" s="15"/>
    </row>
    <row r="178" spans="1:9" x14ac:dyDescent="0.25">
      <c r="A178" s="53" t="s">
        <v>444</v>
      </c>
      <c r="B178" s="7" t="s">
        <v>445</v>
      </c>
      <c r="C178" s="9">
        <v>0</v>
      </c>
      <c r="D178" s="9">
        <v>0</v>
      </c>
      <c r="E178" s="9">
        <v>1</v>
      </c>
      <c r="F178" s="9">
        <v>0</v>
      </c>
      <c r="G178" s="9">
        <v>0</v>
      </c>
      <c r="H178" s="393">
        <v>0</v>
      </c>
      <c r="I178" s="15"/>
    </row>
    <row r="179" spans="1:9" x14ac:dyDescent="0.25">
      <c r="A179" s="53" t="s">
        <v>446</v>
      </c>
      <c r="B179" s="7" t="s">
        <v>447</v>
      </c>
      <c r="C179" s="9">
        <v>0</v>
      </c>
      <c r="D179" s="9">
        <v>0</v>
      </c>
      <c r="E179" s="9">
        <v>1</v>
      </c>
      <c r="F179" s="9">
        <v>0</v>
      </c>
      <c r="G179" s="9">
        <v>0</v>
      </c>
      <c r="H179" s="393">
        <v>0</v>
      </c>
      <c r="I179" s="15"/>
    </row>
    <row r="180" spans="1:9" x14ac:dyDescent="0.25">
      <c r="A180" s="53" t="s">
        <v>448</v>
      </c>
      <c r="B180" s="7" t="s">
        <v>449</v>
      </c>
      <c r="C180" s="9">
        <v>0</v>
      </c>
      <c r="D180" s="9">
        <v>0</v>
      </c>
      <c r="E180" s="9">
        <v>1</v>
      </c>
      <c r="F180" s="9">
        <v>0</v>
      </c>
      <c r="G180" s="9">
        <v>0</v>
      </c>
      <c r="H180" s="393">
        <v>0</v>
      </c>
      <c r="I180" s="15"/>
    </row>
    <row r="181" spans="1:9" x14ac:dyDescent="0.25">
      <c r="A181" s="53" t="s">
        <v>450</v>
      </c>
      <c r="B181" s="7" t="s">
        <v>451</v>
      </c>
      <c r="C181" s="9">
        <v>0</v>
      </c>
      <c r="D181" s="9">
        <v>0</v>
      </c>
      <c r="E181" s="9">
        <v>1</v>
      </c>
      <c r="F181" s="9">
        <v>0</v>
      </c>
      <c r="G181" s="9">
        <v>0</v>
      </c>
      <c r="H181" s="393">
        <v>0</v>
      </c>
      <c r="I181" s="15"/>
    </row>
    <row r="182" spans="1:9" x14ac:dyDescent="0.25">
      <c r="A182" s="53" t="s">
        <v>452</v>
      </c>
      <c r="B182" s="7" t="s">
        <v>453</v>
      </c>
      <c r="C182" s="9">
        <v>0</v>
      </c>
      <c r="D182" s="9">
        <v>0</v>
      </c>
      <c r="E182" s="9">
        <v>1</v>
      </c>
      <c r="F182" s="9">
        <v>0</v>
      </c>
      <c r="G182" s="9">
        <v>0</v>
      </c>
      <c r="H182" s="393">
        <v>0</v>
      </c>
      <c r="I182" s="15"/>
    </row>
    <row r="183" spans="1:9" x14ac:dyDescent="0.25">
      <c r="A183" s="53" t="s">
        <v>454</v>
      </c>
      <c r="B183" s="7" t="s">
        <v>455</v>
      </c>
      <c r="C183" s="9">
        <v>0</v>
      </c>
      <c r="D183" s="9">
        <v>0</v>
      </c>
      <c r="E183" s="9">
        <v>1</v>
      </c>
      <c r="F183" s="9">
        <v>0</v>
      </c>
      <c r="G183" s="9">
        <v>0</v>
      </c>
      <c r="H183" s="393">
        <v>0</v>
      </c>
      <c r="I183" s="15"/>
    </row>
    <row r="184" spans="1:9" x14ac:dyDescent="0.25">
      <c r="A184" s="53" t="s">
        <v>456</v>
      </c>
      <c r="B184" s="7" t="s">
        <v>457</v>
      </c>
      <c r="C184" s="9">
        <v>0</v>
      </c>
      <c r="D184" s="9">
        <v>0</v>
      </c>
      <c r="E184" s="9">
        <v>0</v>
      </c>
      <c r="F184" s="9">
        <v>0</v>
      </c>
      <c r="G184" s="9">
        <v>0</v>
      </c>
      <c r="H184" s="393">
        <v>1</v>
      </c>
      <c r="I184" s="15"/>
    </row>
    <row r="185" spans="1:9" x14ac:dyDescent="0.25">
      <c r="A185" s="53" t="s">
        <v>458</v>
      </c>
      <c r="B185" s="7" t="s">
        <v>459</v>
      </c>
      <c r="C185" s="9">
        <v>0</v>
      </c>
      <c r="D185" s="9">
        <v>0</v>
      </c>
      <c r="E185" s="9">
        <v>0</v>
      </c>
      <c r="F185" s="9">
        <v>0</v>
      </c>
      <c r="G185" s="9">
        <v>0</v>
      </c>
      <c r="H185" s="393">
        <v>1</v>
      </c>
      <c r="I185" s="15"/>
    </row>
    <row r="186" spans="1:9" x14ac:dyDescent="0.25">
      <c r="A186" s="53" t="s">
        <v>460</v>
      </c>
      <c r="B186" s="7" t="s">
        <v>461</v>
      </c>
      <c r="C186" s="9">
        <v>0</v>
      </c>
      <c r="D186" s="9">
        <v>0</v>
      </c>
      <c r="E186" s="9">
        <v>0</v>
      </c>
      <c r="F186" s="9">
        <v>0</v>
      </c>
      <c r="G186" s="9">
        <v>0</v>
      </c>
      <c r="H186" s="393">
        <v>1</v>
      </c>
      <c r="I186" s="15"/>
    </row>
    <row r="187" spans="1:9" x14ac:dyDescent="0.25">
      <c r="A187" s="53" t="s">
        <v>462</v>
      </c>
      <c r="B187" s="7" t="s">
        <v>463</v>
      </c>
      <c r="C187" s="9">
        <v>0</v>
      </c>
      <c r="D187" s="9">
        <v>0</v>
      </c>
      <c r="E187" s="9">
        <v>0</v>
      </c>
      <c r="F187" s="9">
        <v>0</v>
      </c>
      <c r="G187" s="9">
        <v>0</v>
      </c>
      <c r="H187" s="393">
        <v>1</v>
      </c>
      <c r="I187" s="15"/>
    </row>
    <row r="188" spans="1:9" x14ac:dyDescent="0.25">
      <c r="A188" s="53" t="s">
        <v>464</v>
      </c>
      <c r="B188" s="7" t="s">
        <v>465</v>
      </c>
      <c r="C188" s="9">
        <v>0</v>
      </c>
      <c r="D188" s="9">
        <v>0</v>
      </c>
      <c r="E188" s="9">
        <v>0</v>
      </c>
      <c r="F188" s="9">
        <v>0</v>
      </c>
      <c r="G188" s="9">
        <v>0</v>
      </c>
      <c r="H188" s="393">
        <v>1</v>
      </c>
      <c r="I188" s="15"/>
    </row>
    <row r="189" spans="1:9" x14ac:dyDescent="0.25">
      <c r="A189" s="53" t="s">
        <v>466</v>
      </c>
      <c r="B189" s="7" t="s">
        <v>465</v>
      </c>
      <c r="C189" s="9">
        <v>0</v>
      </c>
      <c r="D189" s="9">
        <v>0</v>
      </c>
      <c r="E189" s="9">
        <v>0</v>
      </c>
      <c r="F189" s="9">
        <v>0</v>
      </c>
      <c r="G189" s="9">
        <v>0</v>
      </c>
      <c r="H189" s="393">
        <v>1</v>
      </c>
      <c r="I189" s="15"/>
    </row>
    <row r="190" spans="1:9" x14ac:dyDescent="0.25">
      <c r="A190" s="53" t="s">
        <v>467</v>
      </c>
      <c r="B190" s="7" t="s">
        <v>468</v>
      </c>
      <c r="C190" s="9">
        <v>0</v>
      </c>
      <c r="D190" s="9">
        <v>0</v>
      </c>
      <c r="E190" s="9">
        <v>0</v>
      </c>
      <c r="F190" s="9">
        <v>0</v>
      </c>
      <c r="G190" s="9">
        <v>0</v>
      </c>
      <c r="H190" s="393">
        <v>1</v>
      </c>
      <c r="I190" s="15"/>
    </row>
    <row r="191" spans="1:9" x14ac:dyDescent="0.25">
      <c r="A191" s="53" t="s">
        <v>469</v>
      </c>
      <c r="B191" s="7" t="s">
        <v>470</v>
      </c>
      <c r="C191" s="9">
        <v>0</v>
      </c>
      <c r="D191" s="9">
        <v>0</v>
      </c>
      <c r="E191" s="9">
        <v>0</v>
      </c>
      <c r="F191" s="9">
        <v>0</v>
      </c>
      <c r="G191" s="9">
        <v>0</v>
      </c>
      <c r="H191" s="393">
        <v>1</v>
      </c>
      <c r="I191" s="15"/>
    </row>
    <row r="192" spans="1:9" x14ac:dyDescent="0.25">
      <c r="A192" s="53" t="s">
        <v>471</v>
      </c>
      <c r="B192" s="7" t="s">
        <v>472</v>
      </c>
      <c r="C192" s="9">
        <v>0</v>
      </c>
      <c r="D192" s="9">
        <v>0</v>
      </c>
      <c r="E192" s="9">
        <v>0</v>
      </c>
      <c r="F192" s="9">
        <v>0</v>
      </c>
      <c r="G192" s="9">
        <v>0</v>
      </c>
      <c r="H192" s="393">
        <v>1</v>
      </c>
      <c r="I192" s="15"/>
    </row>
    <row r="193" spans="1:9" x14ac:dyDescent="0.25">
      <c r="A193" s="53" t="s">
        <v>473</v>
      </c>
      <c r="B193" s="7" t="s">
        <v>474</v>
      </c>
      <c r="C193" s="9">
        <v>0</v>
      </c>
      <c r="D193" s="9">
        <v>0</v>
      </c>
      <c r="E193" s="9">
        <v>0</v>
      </c>
      <c r="F193" s="9">
        <v>0</v>
      </c>
      <c r="G193" s="9">
        <v>0</v>
      </c>
      <c r="H193" s="393">
        <v>1</v>
      </c>
      <c r="I193" s="15"/>
    </row>
    <row r="194" spans="1:9" x14ac:dyDescent="0.25">
      <c r="A194" s="53" t="s">
        <v>475</v>
      </c>
      <c r="B194" s="7" t="s">
        <v>476</v>
      </c>
      <c r="C194" s="9">
        <v>0</v>
      </c>
      <c r="D194" s="9">
        <v>0</v>
      </c>
      <c r="E194" s="9">
        <v>0</v>
      </c>
      <c r="F194" s="9">
        <v>0</v>
      </c>
      <c r="G194" s="9">
        <v>0</v>
      </c>
      <c r="H194" s="393">
        <v>1</v>
      </c>
      <c r="I194" s="15"/>
    </row>
    <row r="195" spans="1:9" x14ac:dyDescent="0.25">
      <c r="A195" s="53" t="s">
        <v>477</v>
      </c>
      <c r="B195" s="7" t="s">
        <v>478</v>
      </c>
      <c r="C195" s="9">
        <v>0</v>
      </c>
      <c r="D195" s="9">
        <v>0</v>
      </c>
      <c r="E195" s="9">
        <v>0</v>
      </c>
      <c r="F195" s="9">
        <v>0</v>
      </c>
      <c r="G195" s="9">
        <v>0</v>
      </c>
      <c r="H195" s="393">
        <v>1</v>
      </c>
      <c r="I195" s="15"/>
    </row>
    <row r="196" spans="1:9" x14ac:dyDescent="0.25">
      <c r="A196" s="53" t="s">
        <v>479</v>
      </c>
      <c r="B196" s="7" t="s">
        <v>480</v>
      </c>
      <c r="C196" s="9">
        <v>0</v>
      </c>
      <c r="D196" s="9">
        <v>0</v>
      </c>
      <c r="E196" s="9">
        <v>0</v>
      </c>
      <c r="F196" s="9">
        <v>0</v>
      </c>
      <c r="G196" s="9">
        <v>0</v>
      </c>
      <c r="H196" s="393">
        <v>1</v>
      </c>
      <c r="I196" s="15"/>
    </row>
    <row r="197" spans="1:9" x14ac:dyDescent="0.25">
      <c r="A197" s="53" t="s">
        <v>481</v>
      </c>
      <c r="B197" s="7" t="s">
        <v>482</v>
      </c>
      <c r="C197" s="9">
        <v>0</v>
      </c>
      <c r="D197" s="9">
        <v>0</v>
      </c>
      <c r="E197" s="9">
        <v>0</v>
      </c>
      <c r="F197" s="9">
        <v>0</v>
      </c>
      <c r="G197" s="9">
        <v>0</v>
      </c>
      <c r="H197" s="393">
        <v>1</v>
      </c>
      <c r="I197" s="15"/>
    </row>
    <row r="198" spans="1:9" x14ac:dyDescent="0.25">
      <c r="A198" s="53" t="s">
        <v>483</v>
      </c>
      <c r="B198" s="7" t="s">
        <v>484</v>
      </c>
      <c r="C198" s="9">
        <v>0</v>
      </c>
      <c r="D198" s="9">
        <v>0</v>
      </c>
      <c r="E198" s="9">
        <v>0</v>
      </c>
      <c r="F198" s="9">
        <v>0</v>
      </c>
      <c r="G198" s="9">
        <v>1</v>
      </c>
      <c r="H198" s="393">
        <v>0</v>
      </c>
      <c r="I198" s="15"/>
    </row>
    <row r="199" spans="1:9" x14ac:dyDescent="0.25">
      <c r="A199" s="53" t="s">
        <v>485</v>
      </c>
      <c r="B199" s="7" t="s">
        <v>486</v>
      </c>
      <c r="C199" s="9">
        <v>0</v>
      </c>
      <c r="D199" s="9">
        <v>0</v>
      </c>
      <c r="E199" s="9">
        <v>0</v>
      </c>
      <c r="F199" s="9">
        <v>0</v>
      </c>
      <c r="G199" s="9">
        <v>1</v>
      </c>
      <c r="H199" s="393">
        <v>0</v>
      </c>
      <c r="I199" s="15"/>
    </row>
    <row r="200" spans="1:9" x14ac:dyDescent="0.25">
      <c r="A200" s="53" t="s">
        <v>487</v>
      </c>
      <c r="B200" s="7" t="s">
        <v>488</v>
      </c>
      <c r="C200" s="9">
        <v>0</v>
      </c>
      <c r="D200" s="9">
        <v>0</v>
      </c>
      <c r="E200" s="9">
        <v>0</v>
      </c>
      <c r="F200" s="9">
        <v>0</v>
      </c>
      <c r="G200" s="9">
        <v>1</v>
      </c>
      <c r="H200" s="393">
        <v>0</v>
      </c>
      <c r="I200" s="15"/>
    </row>
    <row r="201" spans="1:9" x14ac:dyDescent="0.25">
      <c r="A201" s="53" t="s">
        <v>489</v>
      </c>
      <c r="B201" s="7" t="s">
        <v>490</v>
      </c>
      <c r="C201" s="9">
        <v>0</v>
      </c>
      <c r="D201" s="9">
        <v>0</v>
      </c>
      <c r="E201" s="9">
        <v>0</v>
      </c>
      <c r="F201" s="9">
        <v>0</v>
      </c>
      <c r="G201" s="9">
        <v>1</v>
      </c>
      <c r="H201" s="393">
        <v>0</v>
      </c>
      <c r="I201" s="15"/>
    </row>
    <row r="202" spans="1:9" x14ac:dyDescent="0.25">
      <c r="A202" s="53" t="s">
        <v>491</v>
      </c>
      <c r="B202" s="7" t="s">
        <v>492</v>
      </c>
      <c r="C202" s="9">
        <v>0</v>
      </c>
      <c r="D202" s="9">
        <v>0</v>
      </c>
      <c r="E202" s="9">
        <v>0</v>
      </c>
      <c r="F202" s="9">
        <v>0</v>
      </c>
      <c r="G202" s="9">
        <v>1</v>
      </c>
      <c r="H202" s="393">
        <v>0</v>
      </c>
      <c r="I202" s="15"/>
    </row>
    <row r="203" spans="1:9" x14ac:dyDescent="0.25">
      <c r="A203" s="53" t="s">
        <v>493</v>
      </c>
      <c r="B203" s="7" t="s">
        <v>494</v>
      </c>
      <c r="C203" s="9">
        <v>0</v>
      </c>
      <c r="D203" s="9">
        <v>0</v>
      </c>
      <c r="E203" s="9">
        <v>0</v>
      </c>
      <c r="F203" s="9">
        <v>0</v>
      </c>
      <c r="G203" s="9">
        <v>1</v>
      </c>
      <c r="H203" s="393">
        <v>0</v>
      </c>
      <c r="I203" s="15"/>
    </row>
    <row r="204" spans="1:9" x14ac:dyDescent="0.25">
      <c r="A204" s="53" t="s">
        <v>495</v>
      </c>
      <c r="B204" s="7" t="s">
        <v>496</v>
      </c>
      <c r="C204" s="9">
        <v>0</v>
      </c>
      <c r="D204" s="9">
        <v>0</v>
      </c>
      <c r="E204" s="9">
        <v>0</v>
      </c>
      <c r="F204" s="9">
        <v>0</v>
      </c>
      <c r="G204" s="9">
        <v>1</v>
      </c>
      <c r="H204" s="393">
        <v>0</v>
      </c>
      <c r="I204" s="15"/>
    </row>
    <row r="205" spans="1:9" x14ac:dyDescent="0.25">
      <c r="A205" s="53" t="s">
        <v>497</v>
      </c>
      <c r="B205" s="7" t="s">
        <v>498</v>
      </c>
      <c r="C205" s="9">
        <v>0</v>
      </c>
      <c r="D205" s="9">
        <v>0</v>
      </c>
      <c r="E205" s="9">
        <v>0</v>
      </c>
      <c r="F205" s="9">
        <v>0</v>
      </c>
      <c r="G205" s="9">
        <v>1</v>
      </c>
      <c r="H205" s="393">
        <v>0</v>
      </c>
      <c r="I205" s="15"/>
    </row>
    <row r="206" spans="1:9" x14ac:dyDescent="0.25">
      <c r="A206" s="53" t="s">
        <v>499</v>
      </c>
      <c r="B206" s="7" t="s">
        <v>500</v>
      </c>
      <c r="C206" s="9">
        <v>0</v>
      </c>
      <c r="D206" s="9">
        <v>0</v>
      </c>
      <c r="E206" s="9">
        <v>0</v>
      </c>
      <c r="F206" s="9">
        <v>0</v>
      </c>
      <c r="G206" s="9">
        <v>1</v>
      </c>
      <c r="H206" s="393">
        <v>0</v>
      </c>
      <c r="I206" s="15"/>
    </row>
    <row r="207" spans="1:9" x14ac:dyDescent="0.25">
      <c r="A207" s="53" t="s">
        <v>501</v>
      </c>
      <c r="B207" s="7" t="s">
        <v>502</v>
      </c>
      <c r="C207" s="9">
        <v>0</v>
      </c>
      <c r="D207" s="9">
        <v>0</v>
      </c>
      <c r="E207" s="9">
        <v>0</v>
      </c>
      <c r="F207" s="9">
        <v>0</v>
      </c>
      <c r="G207" s="9">
        <v>1</v>
      </c>
      <c r="H207" s="393">
        <v>0</v>
      </c>
      <c r="I207" s="15"/>
    </row>
    <row r="208" spans="1:9" x14ac:dyDescent="0.25">
      <c r="A208" s="53" t="s">
        <v>503</v>
      </c>
      <c r="B208" s="7" t="s">
        <v>504</v>
      </c>
      <c r="C208" s="9">
        <v>0</v>
      </c>
      <c r="D208" s="9">
        <v>0</v>
      </c>
      <c r="E208" s="9">
        <v>0</v>
      </c>
      <c r="F208" s="9">
        <v>0</v>
      </c>
      <c r="G208" s="9">
        <v>1</v>
      </c>
      <c r="H208" s="393">
        <v>0</v>
      </c>
      <c r="I208" s="15"/>
    </row>
    <row r="209" spans="1:9" x14ac:dyDescent="0.25">
      <c r="A209" s="53" t="s">
        <v>505</v>
      </c>
      <c r="B209" s="7" t="s">
        <v>506</v>
      </c>
      <c r="C209" s="9">
        <v>0</v>
      </c>
      <c r="D209" s="9">
        <v>0</v>
      </c>
      <c r="E209" s="9">
        <v>0</v>
      </c>
      <c r="F209" s="9">
        <v>0</v>
      </c>
      <c r="G209" s="9">
        <v>1</v>
      </c>
      <c r="H209" s="393">
        <v>0</v>
      </c>
      <c r="I209" s="15"/>
    </row>
    <row r="210" spans="1:9" x14ac:dyDescent="0.25">
      <c r="A210" s="53" t="s">
        <v>507</v>
      </c>
      <c r="B210" s="7" t="s">
        <v>508</v>
      </c>
      <c r="C210" s="9">
        <v>0</v>
      </c>
      <c r="D210" s="9">
        <v>0</v>
      </c>
      <c r="E210" s="9">
        <v>0</v>
      </c>
      <c r="F210" s="9">
        <v>0</v>
      </c>
      <c r="G210" s="9">
        <v>1</v>
      </c>
      <c r="H210" s="393">
        <v>0</v>
      </c>
      <c r="I210" s="15"/>
    </row>
    <row r="211" spans="1:9" x14ac:dyDescent="0.25">
      <c r="A211" s="53" t="s">
        <v>509</v>
      </c>
      <c r="B211" s="7" t="s">
        <v>510</v>
      </c>
      <c r="C211" s="9">
        <v>0</v>
      </c>
      <c r="D211" s="9">
        <v>0</v>
      </c>
      <c r="E211" s="9">
        <v>0</v>
      </c>
      <c r="F211" s="9">
        <v>0</v>
      </c>
      <c r="G211" s="9">
        <v>1</v>
      </c>
      <c r="H211" s="393">
        <v>0</v>
      </c>
      <c r="I211" s="15"/>
    </row>
    <row r="212" spans="1:9" x14ac:dyDescent="0.25">
      <c r="A212" s="53" t="s">
        <v>511</v>
      </c>
      <c r="B212" s="7" t="s">
        <v>512</v>
      </c>
      <c r="C212" s="9">
        <v>0</v>
      </c>
      <c r="D212" s="9">
        <v>0</v>
      </c>
      <c r="E212" s="9">
        <v>0</v>
      </c>
      <c r="F212" s="9">
        <v>0</v>
      </c>
      <c r="G212" s="9">
        <v>1</v>
      </c>
      <c r="H212" s="393">
        <v>0</v>
      </c>
      <c r="I212" s="15"/>
    </row>
    <row r="213" spans="1:9" x14ac:dyDescent="0.25">
      <c r="A213" s="53" t="s">
        <v>513</v>
      </c>
      <c r="B213" s="7" t="s">
        <v>514</v>
      </c>
      <c r="C213" s="9">
        <v>0</v>
      </c>
      <c r="D213" s="9">
        <v>0</v>
      </c>
      <c r="E213" s="9">
        <v>0</v>
      </c>
      <c r="F213" s="9">
        <v>0</v>
      </c>
      <c r="G213" s="9">
        <v>1</v>
      </c>
      <c r="H213" s="393">
        <v>0</v>
      </c>
      <c r="I213" s="15"/>
    </row>
    <row r="214" spans="1:9" x14ac:dyDescent="0.25">
      <c r="A214" s="53" t="s">
        <v>515</v>
      </c>
      <c r="B214" s="7" t="s">
        <v>516</v>
      </c>
      <c r="C214" s="9">
        <v>0</v>
      </c>
      <c r="D214" s="9">
        <v>0</v>
      </c>
      <c r="E214" s="9">
        <v>0</v>
      </c>
      <c r="F214" s="9">
        <v>0</v>
      </c>
      <c r="G214" s="9">
        <v>1</v>
      </c>
      <c r="H214" s="393">
        <v>0</v>
      </c>
      <c r="I214" s="15"/>
    </row>
    <row r="215" spans="1:9" x14ac:dyDescent="0.25">
      <c r="A215" s="53" t="s">
        <v>517</v>
      </c>
      <c r="B215" s="7" t="s">
        <v>518</v>
      </c>
      <c r="C215" s="9">
        <v>0</v>
      </c>
      <c r="D215" s="9">
        <v>0</v>
      </c>
      <c r="E215" s="9">
        <v>0</v>
      </c>
      <c r="F215" s="9">
        <v>0</v>
      </c>
      <c r="G215" s="9">
        <v>1</v>
      </c>
      <c r="H215" s="393">
        <v>0</v>
      </c>
      <c r="I215" s="15"/>
    </row>
    <row r="216" spans="1:9" x14ac:dyDescent="0.25">
      <c r="A216" s="53" t="s">
        <v>519</v>
      </c>
      <c r="B216" s="7" t="s">
        <v>520</v>
      </c>
      <c r="C216" s="9">
        <v>0</v>
      </c>
      <c r="D216" s="9">
        <v>0</v>
      </c>
      <c r="E216" s="9">
        <v>0</v>
      </c>
      <c r="F216" s="9">
        <v>0</v>
      </c>
      <c r="G216" s="9">
        <v>1</v>
      </c>
      <c r="H216" s="393">
        <v>0</v>
      </c>
      <c r="I216" s="15"/>
    </row>
    <row r="217" spans="1:9" x14ac:dyDescent="0.25">
      <c r="A217" s="53" t="s">
        <v>521</v>
      </c>
      <c r="B217" s="7" t="s">
        <v>522</v>
      </c>
      <c r="C217" s="9">
        <v>0</v>
      </c>
      <c r="D217" s="9">
        <v>0</v>
      </c>
      <c r="E217" s="9">
        <v>0</v>
      </c>
      <c r="F217" s="9">
        <v>0</v>
      </c>
      <c r="G217" s="9">
        <v>1</v>
      </c>
      <c r="H217" s="393">
        <v>0</v>
      </c>
      <c r="I217" s="15"/>
    </row>
    <row r="218" spans="1:9" x14ac:dyDescent="0.25">
      <c r="A218" s="53" t="s">
        <v>523</v>
      </c>
      <c r="B218" s="7" t="s">
        <v>524</v>
      </c>
      <c r="C218" s="9">
        <v>0</v>
      </c>
      <c r="D218" s="9">
        <v>0</v>
      </c>
      <c r="E218" s="9">
        <v>0</v>
      </c>
      <c r="F218" s="9">
        <v>0</v>
      </c>
      <c r="G218" s="9">
        <v>1</v>
      </c>
      <c r="H218" s="393">
        <v>0</v>
      </c>
      <c r="I218" s="15"/>
    </row>
    <row r="219" spans="1:9" x14ac:dyDescent="0.25">
      <c r="A219" s="53" t="s">
        <v>525</v>
      </c>
      <c r="B219" s="7" t="s">
        <v>526</v>
      </c>
      <c r="C219" s="9">
        <v>0</v>
      </c>
      <c r="D219" s="9">
        <v>0</v>
      </c>
      <c r="E219" s="9">
        <v>0</v>
      </c>
      <c r="F219" s="9">
        <v>0</v>
      </c>
      <c r="G219" s="9">
        <v>1</v>
      </c>
      <c r="H219" s="393">
        <v>0</v>
      </c>
      <c r="I219" s="15"/>
    </row>
    <row r="220" spans="1:9" x14ac:dyDescent="0.25">
      <c r="A220" s="53" t="s">
        <v>527</v>
      </c>
      <c r="B220" s="7" t="s">
        <v>528</v>
      </c>
      <c r="C220" s="9">
        <v>0</v>
      </c>
      <c r="D220" s="9">
        <v>0</v>
      </c>
      <c r="E220" s="9">
        <v>0</v>
      </c>
      <c r="F220" s="9">
        <v>0</v>
      </c>
      <c r="G220" s="9">
        <v>1</v>
      </c>
      <c r="H220" s="393">
        <v>0</v>
      </c>
      <c r="I220" s="15"/>
    </row>
    <row r="221" spans="1:9" x14ac:dyDescent="0.25">
      <c r="A221" s="53" t="s">
        <v>529</v>
      </c>
      <c r="B221" s="7" t="s">
        <v>530</v>
      </c>
      <c r="C221" s="9">
        <v>0</v>
      </c>
      <c r="D221" s="9">
        <v>0</v>
      </c>
      <c r="E221" s="9">
        <v>0</v>
      </c>
      <c r="F221" s="9">
        <v>0</v>
      </c>
      <c r="G221" s="9">
        <v>1</v>
      </c>
      <c r="H221" s="393">
        <v>0</v>
      </c>
      <c r="I221" s="15"/>
    </row>
    <row r="222" spans="1:9" x14ac:dyDescent="0.25">
      <c r="A222" s="53" t="s">
        <v>531</v>
      </c>
      <c r="B222" s="7" t="s">
        <v>532</v>
      </c>
      <c r="C222" s="9">
        <v>0</v>
      </c>
      <c r="D222" s="9">
        <v>0</v>
      </c>
      <c r="E222" s="9">
        <v>0</v>
      </c>
      <c r="F222" s="9">
        <v>0</v>
      </c>
      <c r="G222" s="9">
        <v>1</v>
      </c>
      <c r="H222" s="393">
        <v>0</v>
      </c>
      <c r="I222" s="15"/>
    </row>
    <row r="223" spans="1:9" x14ac:dyDescent="0.25">
      <c r="A223" s="53" t="s">
        <v>533</v>
      </c>
      <c r="B223" s="7" t="s">
        <v>534</v>
      </c>
      <c r="C223" s="9">
        <v>0</v>
      </c>
      <c r="D223" s="9">
        <v>0</v>
      </c>
      <c r="E223" s="9">
        <v>0</v>
      </c>
      <c r="F223" s="9">
        <v>0</v>
      </c>
      <c r="G223" s="9">
        <v>1</v>
      </c>
      <c r="H223" s="393">
        <v>0</v>
      </c>
      <c r="I223" s="15"/>
    </row>
    <row r="224" spans="1:9" x14ac:dyDescent="0.25">
      <c r="A224" s="53" t="s">
        <v>535</v>
      </c>
      <c r="B224" s="7" t="s">
        <v>536</v>
      </c>
      <c r="C224" s="9">
        <v>0</v>
      </c>
      <c r="D224" s="9">
        <v>0</v>
      </c>
      <c r="E224" s="9">
        <v>0</v>
      </c>
      <c r="F224" s="9">
        <v>0</v>
      </c>
      <c r="G224" s="9">
        <v>1</v>
      </c>
      <c r="H224" s="393">
        <v>0</v>
      </c>
      <c r="I224" s="15"/>
    </row>
    <row r="225" spans="1:9" x14ac:dyDescent="0.25">
      <c r="A225" s="53" t="s">
        <v>537</v>
      </c>
      <c r="B225" s="7" t="s">
        <v>538</v>
      </c>
      <c r="C225" s="9">
        <v>0</v>
      </c>
      <c r="D225" s="9">
        <v>0</v>
      </c>
      <c r="E225" s="9">
        <v>0</v>
      </c>
      <c r="F225" s="9">
        <v>0</v>
      </c>
      <c r="G225" s="9">
        <v>1</v>
      </c>
      <c r="H225" s="393">
        <v>0</v>
      </c>
      <c r="I225" s="15"/>
    </row>
    <row r="226" spans="1:9" x14ac:dyDescent="0.25">
      <c r="A226" s="53" t="s">
        <v>539</v>
      </c>
      <c r="B226" s="7" t="s">
        <v>540</v>
      </c>
      <c r="C226" s="9">
        <v>0</v>
      </c>
      <c r="D226" s="9">
        <v>0</v>
      </c>
      <c r="E226" s="9">
        <v>0</v>
      </c>
      <c r="F226" s="9">
        <v>0</v>
      </c>
      <c r="G226" s="9">
        <v>1</v>
      </c>
      <c r="H226" s="393">
        <v>0</v>
      </c>
      <c r="I226" s="15"/>
    </row>
    <row r="227" spans="1:9" x14ac:dyDescent="0.25">
      <c r="A227" s="53" t="s">
        <v>541</v>
      </c>
      <c r="B227" s="7" t="s">
        <v>542</v>
      </c>
      <c r="C227" s="9">
        <v>0</v>
      </c>
      <c r="D227" s="9">
        <v>0</v>
      </c>
      <c r="E227" s="9">
        <v>0</v>
      </c>
      <c r="F227" s="9">
        <v>0</v>
      </c>
      <c r="G227" s="9">
        <v>1</v>
      </c>
      <c r="H227" s="393">
        <v>0</v>
      </c>
      <c r="I227" s="15"/>
    </row>
    <row r="228" spans="1:9" x14ac:dyDescent="0.25">
      <c r="A228" s="53" t="s">
        <v>543</v>
      </c>
      <c r="B228" s="7" t="s">
        <v>544</v>
      </c>
      <c r="C228" s="9">
        <v>0</v>
      </c>
      <c r="D228" s="9">
        <v>1</v>
      </c>
      <c r="E228" s="9">
        <v>0</v>
      </c>
      <c r="F228" s="9">
        <v>0</v>
      </c>
      <c r="G228" s="9">
        <v>0</v>
      </c>
      <c r="H228" s="393">
        <v>0</v>
      </c>
      <c r="I228" s="15"/>
    </row>
    <row r="229" spans="1:9" x14ac:dyDescent="0.25">
      <c r="A229" s="53" t="s">
        <v>545</v>
      </c>
      <c r="B229" s="7" t="s">
        <v>546</v>
      </c>
      <c r="C229" s="9">
        <v>0</v>
      </c>
      <c r="D229" s="9">
        <v>1</v>
      </c>
      <c r="E229" s="9">
        <v>0</v>
      </c>
      <c r="F229" s="9">
        <v>0</v>
      </c>
      <c r="G229" s="9">
        <v>0</v>
      </c>
      <c r="H229" s="393">
        <v>0</v>
      </c>
      <c r="I229" s="15"/>
    </row>
    <row r="230" spans="1:9" x14ac:dyDescent="0.25">
      <c r="A230" s="53" t="s">
        <v>547</v>
      </c>
      <c r="B230" s="7" t="s">
        <v>548</v>
      </c>
      <c r="C230" s="9">
        <v>0</v>
      </c>
      <c r="D230" s="9">
        <v>1</v>
      </c>
      <c r="E230" s="9">
        <v>0</v>
      </c>
      <c r="F230" s="9">
        <v>0</v>
      </c>
      <c r="G230" s="9">
        <v>0</v>
      </c>
      <c r="H230" s="393">
        <v>0</v>
      </c>
      <c r="I230" s="15"/>
    </row>
    <row r="231" spans="1:9" x14ac:dyDescent="0.25">
      <c r="A231" s="53" t="s">
        <v>549</v>
      </c>
      <c r="B231" s="7" t="s">
        <v>550</v>
      </c>
      <c r="C231" s="9">
        <v>0</v>
      </c>
      <c r="D231" s="9">
        <v>1</v>
      </c>
      <c r="E231" s="9">
        <v>0</v>
      </c>
      <c r="F231" s="9">
        <v>0</v>
      </c>
      <c r="G231" s="9">
        <v>0</v>
      </c>
      <c r="H231" s="393">
        <v>0</v>
      </c>
      <c r="I231" s="15"/>
    </row>
    <row r="232" spans="1:9" x14ac:dyDescent="0.25">
      <c r="A232" s="53" t="s">
        <v>551</v>
      </c>
      <c r="B232" s="7" t="s">
        <v>552</v>
      </c>
      <c r="C232" s="9">
        <v>0</v>
      </c>
      <c r="D232" s="9">
        <v>1</v>
      </c>
      <c r="E232" s="9">
        <v>0</v>
      </c>
      <c r="F232" s="9">
        <v>0</v>
      </c>
      <c r="G232" s="9">
        <v>0</v>
      </c>
      <c r="H232" s="393">
        <v>0</v>
      </c>
      <c r="I232" s="15"/>
    </row>
    <row r="233" spans="1:9" x14ac:dyDescent="0.25">
      <c r="A233" s="53" t="s">
        <v>553</v>
      </c>
      <c r="B233" s="7" t="s">
        <v>554</v>
      </c>
      <c r="C233" s="9">
        <v>0</v>
      </c>
      <c r="D233" s="9">
        <v>1</v>
      </c>
      <c r="E233" s="9">
        <v>0</v>
      </c>
      <c r="F233" s="9">
        <v>0</v>
      </c>
      <c r="G233" s="9">
        <v>0</v>
      </c>
      <c r="H233" s="393">
        <v>0</v>
      </c>
      <c r="I233" s="15"/>
    </row>
    <row r="234" spans="1:9" x14ac:dyDescent="0.25">
      <c r="A234" s="53" t="s">
        <v>555</v>
      </c>
      <c r="B234" s="7" t="s">
        <v>556</v>
      </c>
      <c r="C234" s="9">
        <v>0</v>
      </c>
      <c r="D234" s="9">
        <v>1</v>
      </c>
      <c r="E234" s="9">
        <v>0</v>
      </c>
      <c r="F234" s="9">
        <v>0</v>
      </c>
      <c r="G234" s="9">
        <v>0</v>
      </c>
      <c r="H234" s="393">
        <v>0</v>
      </c>
      <c r="I234" s="15"/>
    </row>
    <row r="235" spans="1:9" x14ac:dyDescent="0.25">
      <c r="A235" s="53" t="s">
        <v>557</v>
      </c>
      <c r="B235" s="7" t="s">
        <v>558</v>
      </c>
      <c r="C235" s="9">
        <v>0</v>
      </c>
      <c r="D235" s="9">
        <v>0</v>
      </c>
      <c r="E235" s="9">
        <v>1</v>
      </c>
      <c r="F235" s="9">
        <v>0</v>
      </c>
      <c r="G235" s="9">
        <v>0</v>
      </c>
      <c r="H235" s="393">
        <v>0</v>
      </c>
      <c r="I235" s="15"/>
    </row>
    <row r="236" spans="1:9" x14ac:dyDescent="0.25">
      <c r="A236" s="53" t="s">
        <v>559</v>
      </c>
      <c r="B236" s="7" t="s">
        <v>560</v>
      </c>
      <c r="C236" s="9">
        <v>0</v>
      </c>
      <c r="D236" s="9">
        <v>0</v>
      </c>
      <c r="E236" s="9">
        <v>1</v>
      </c>
      <c r="F236" s="9">
        <v>0</v>
      </c>
      <c r="G236" s="9">
        <v>0</v>
      </c>
      <c r="H236" s="393">
        <v>0</v>
      </c>
      <c r="I236" s="15"/>
    </row>
    <row r="237" spans="1:9" x14ac:dyDescent="0.25">
      <c r="A237" s="53" t="s">
        <v>561</v>
      </c>
      <c r="B237" s="7" t="s">
        <v>562</v>
      </c>
      <c r="C237" s="9">
        <v>0</v>
      </c>
      <c r="D237" s="9">
        <v>0</v>
      </c>
      <c r="E237" s="9">
        <v>1</v>
      </c>
      <c r="F237" s="9">
        <v>0</v>
      </c>
      <c r="G237" s="9">
        <v>0</v>
      </c>
      <c r="H237" s="393">
        <v>0</v>
      </c>
      <c r="I237" s="15"/>
    </row>
    <row r="238" spans="1:9" x14ac:dyDescent="0.25">
      <c r="A238" s="53" t="s">
        <v>563</v>
      </c>
      <c r="B238" s="7" t="s">
        <v>564</v>
      </c>
      <c r="C238" s="9">
        <v>0</v>
      </c>
      <c r="D238" s="9">
        <v>0</v>
      </c>
      <c r="E238" s="9">
        <v>1</v>
      </c>
      <c r="F238" s="9">
        <v>0</v>
      </c>
      <c r="G238" s="9">
        <v>0</v>
      </c>
      <c r="H238" s="393">
        <v>0</v>
      </c>
      <c r="I238" s="15"/>
    </row>
    <row r="239" spans="1:9" x14ac:dyDescent="0.25">
      <c r="A239" s="53" t="s">
        <v>565</v>
      </c>
      <c r="B239" s="7" t="s">
        <v>566</v>
      </c>
      <c r="C239" s="9">
        <v>0</v>
      </c>
      <c r="D239" s="9">
        <v>0</v>
      </c>
      <c r="E239" s="9">
        <v>1</v>
      </c>
      <c r="F239" s="9">
        <v>0</v>
      </c>
      <c r="G239" s="9">
        <v>0</v>
      </c>
      <c r="H239" s="393">
        <v>0</v>
      </c>
      <c r="I239" s="15"/>
    </row>
    <row r="240" spans="1:9" x14ac:dyDescent="0.25">
      <c r="A240" s="53" t="s">
        <v>567</v>
      </c>
      <c r="B240" s="7" t="s">
        <v>568</v>
      </c>
      <c r="C240" s="9">
        <v>0</v>
      </c>
      <c r="D240" s="9">
        <v>0</v>
      </c>
      <c r="E240" s="9">
        <v>1</v>
      </c>
      <c r="F240" s="9">
        <v>0</v>
      </c>
      <c r="G240" s="9">
        <v>0</v>
      </c>
      <c r="H240" s="393">
        <v>0</v>
      </c>
      <c r="I240" s="15"/>
    </row>
    <row r="241" spans="1:9" x14ac:dyDescent="0.25">
      <c r="A241" s="53" t="s">
        <v>569</v>
      </c>
      <c r="B241" s="7" t="s">
        <v>570</v>
      </c>
      <c r="C241" s="9">
        <v>0</v>
      </c>
      <c r="D241" s="9">
        <v>0</v>
      </c>
      <c r="E241" s="9">
        <v>1</v>
      </c>
      <c r="F241" s="9">
        <v>0</v>
      </c>
      <c r="G241" s="9">
        <v>0</v>
      </c>
      <c r="H241" s="393">
        <v>0</v>
      </c>
      <c r="I241" s="15"/>
    </row>
    <row r="242" spans="1:9" x14ac:dyDescent="0.25">
      <c r="A242" s="53" t="s">
        <v>571</v>
      </c>
      <c r="B242" s="7" t="s">
        <v>572</v>
      </c>
      <c r="C242" s="9">
        <v>0</v>
      </c>
      <c r="D242" s="9">
        <v>0</v>
      </c>
      <c r="E242" s="9">
        <v>1</v>
      </c>
      <c r="F242" s="9">
        <v>0</v>
      </c>
      <c r="G242" s="9">
        <v>0</v>
      </c>
      <c r="H242" s="393">
        <v>0</v>
      </c>
      <c r="I242" s="15"/>
    </row>
    <row r="243" spans="1:9" x14ac:dyDescent="0.25">
      <c r="A243" s="53" t="s">
        <v>573</v>
      </c>
      <c r="B243" s="7" t="s">
        <v>574</v>
      </c>
      <c r="C243" s="9">
        <v>0</v>
      </c>
      <c r="D243" s="9">
        <v>0</v>
      </c>
      <c r="E243" s="9">
        <v>1</v>
      </c>
      <c r="F243" s="9">
        <v>0</v>
      </c>
      <c r="G243" s="9">
        <v>0</v>
      </c>
      <c r="H243" s="393">
        <v>0</v>
      </c>
      <c r="I243" s="15"/>
    </row>
    <row r="244" spans="1:9" x14ac:dyDescent="0.25">
      <c r="A244" s="53" t="s">
        <v>575</v>
      </c>
      <c r="B244" s="7" t="s">
        <v>576</v>
      </c>
      <c r="C244" s="9">
        <v>0</v>
      </c>
      <c r="D244" s="9">
        <v>0</v>
      </c>
      <c r="E244" s="9">
        <v>1</v>
      </c>
      <c r="F244" s="9">
        <v>0</v>
      </c>
      <c r="G244" s="9">
        <v>0</v>
      </c>
      <c r="H244" s="393">
        <v>0</v>
      </c>
      <c r="I244" s="15"/>
    </row>
    <row r="245" spans="1:9" x14ac:dyDescent="0.25">
      <c r="A245" s="53" t="s">
        <v>577</v>
      </c>
      <c r="B245" s="7" t="s">
        <v>578</v>
      </c>
      <c r="C245" s="9">
        <v>0</v>
      </c>
      <c r="D245" s="9">
        <v>0</v>
      </c>
      <c r="E245" s="9">
        <v>1</v>
      </c>
      <c r="F245" s="9">
        <v>0</v>
      </c>
      <c r="G245" s="9">
        <v>0</v>
      </c>
      <c r="H245" s="393">
        <v>0</v>
      </c>
      <c r="I245" s="15"/>
    </row>
    <row r="246" spans="1:9" x14ac:dyDescent="0.25">
      <c r="A246" s="53" t="s">
        <v>579</v>
      </c>
      <c r="B246" s="7" t="s">
        <v>580</v>
      </c>
      <c r="C246" s="9">
        <v>0</v>
      </c>
      <c r="D246" s="9">
        <v>0</v>
      </c>
      <c r="E246" s="9">
        <v>1</v>
      </c>
      <c r="F246" s="9">
        <v>0</v>
      </c>
      <c r="G246" s="9">
        <v>0</v>
      </c>
      <c r="H246" s="393">
        <v>0</v>
      </c>
      <c r="I246" s="15"/>
    </row>
    <row r="247" spans="1:9" x14ac:dyDescent="0.25">
      <c r="A247" s="53" t="s">
        <v>581</v>
      </c>
      <c r="B247" s="7" t="s">
        <v>582</v>
      </c>
      <c r="C247" s="9">
        <v>0</v>
      </c>
      <c r="D247" s="9">
        <v>0</v>
      </c>
      <c r="E247" s="9">
        <v>1</v>
      </c>
      <c r="F247" s="9">
        <v>0</v>
      </c>
      <c r="G247" s="9">
        <v>0</v>
      </c>
      <c r="H247" s="393">
        <v>0</v>
      </c>
      <c r="I247" s="15"/>
    </row>
    <row r="248" spans="1:9" x14ac:dyDescent="0.25">
      <c r="A248" s="53" t="s">
        <v>583</v>
      </c>
      <c r="B248" s="7" t="s">
        <v>584</v>
      </c>
      <c r="C248" s="9">
        <v>0</v>
      </c>
      <c r="D248" s="9">
        <v>1</v>
      </c>
      <c r="E248" s="9">
        <v>0</v>
      </c>
      <c r="F248" s="9">
        <v>0</v>
      </c>
      <c r="G248" s="9">
        <v>0</v>
      </c>
      <c r="H248" s="393">
        <v>0</v>
      </c>
      <c r="I248" s="15"/>
    </row>
    <row r="249" spans="1:9" x14ac:dyDescent="0.25">
      <c r="A249" s="53" t="s">
        <v>585</v>
      </c>
      <c r="B249" s="7" t="s">
        <v>586</v>
      </c>
      <c r="C249" s="9">
        <v>0</v>
      </c>
      <c r="D249" s="9">
        <v>1</v>
      </c>
      <c r="E249" s="9">
        <v>0</v>
      </c>
      <c r="F249" s="9">
        <v>0</v>
      </c>
      <c r="G249" s="9">
        <v>0</v>
      </c>
      <c r="H249" s="393">
        <v>0</v>
      </c>
      <c r="I249" s="15"/>
    </row>
    <row r="250" spans="1:9" x14ac:dyDescent="0.25">
      <c r="A250" s="53" t="s">
        <v>587</v>
      </c>
      <c r="B250" s="7" t="s">
        <v>588</v>
      </c>
      <c r="C250" s="9">
        <v>0</v>
      </c>
      <c r="D250" s="9">
        <v>1</v>
      </c>
      <c r="E250" s="9">
        <v>0</v>
      </c>
      <c r="F250" s="9">
        <v>0</v>
      </c>
      <c r="G250" s="9">
        <v>0</v>
      </c>
      <c r="H250" s="393">
        <v>0</v>
      </c>
      <c r="I250" s="15"/>
    </row>
    <row r="251" spans="1:9" x14ac:dyDescent="0.25">
      <c r="A251" s="53" t="s">
        <v>589</v>
      </c>
      <c r="B251" s="7" t="s">
        <v>590</v>
      </c>
      <c r="C251" s="9">
        <v>0</v>
      </c>
      <c r="D251" s="9">
        <v>1</v>
      </c>
      <c r="E251" s="9">
        <v>0</v>
      </c>
      <c r="F251" s="9">
        <v>0</v>
      </c>
      <c r="G251" s="9">
        <v>0</v>
      </c>
      <c r="H251" s="393">
        <v>0</v>
      </c>
      <c r="I251" s="15"/>
    </row>
    <row r="252" spans="1:9" x14ac:dyDescent="0.25">
      <c r="A252" s="53" t="s">
        <v>591</v>
      </c>
      <c r="B252" s="7" t="s">
        <v>592</v>
      </c>
      <c r="C252" s="9">
        <v>0</v>
      </c>
      <c r="D252" s="9">
        <v>1</v>
      </c>
      <c r="E252" s="9">
        <v>0</v>
      </c>
      <c r="F252" s="9">
        <v>0</v>
      </c>
      <c r="G252" s="9">
        <v>0</v>
      </c>
      <c r="H252" s="393">
        <v>0</v>
      </c>
      <c r="I252" s="15"/>
    </row>
    <row r="253" spans="1:9" x14ac:dyDescent="0.25">
      <c r="A253" s="53" t="s">
        <v>593</v>
      </c>
      <c r="B253" s="7" t="s">
        <v>594</v>
      </c>
      <c r="C253" s="9">
        <v>0</v>
      </c>
      <c r="D253" s="9">
        <v>1</v>
      </c>
      <c r="E253" s="9">
        <v>0</v>
      </c>
      <c r="F253" s="9">
        <v>0</v>
      </c>
      <c r="G253" s="9">
        <v>0</v>
      </c>
      <c r="H253" s="393">
        <v>0</v>
      </c>
      <c r="I253" s="15"/>
    </row>
    <row r="254" spans="1:9" x14ac:dyDescent="0.25">
      <c r="A254" s="53" t="s">
        <v>595</v>
      </c>
      <c r="B254" s="7" t="s">
        <v>596</v>
      </c>
      <c r="C254" s="9">
        <v>0</v>
      </c>
      <c r="D254" s="9">
        <v>1</v>
      </c>
      <c r="E254" s="9">
        <v>0</v>
      </c>
      <c r="F254" s="9">
        <v>0</v>
      </c>
      <c r="G254" s="9">
        <v>0</v>
      </c>
      <c r="H254" s="393">
        <v>0</v>
      </c>
      <c r="I254" s="15"/>
    </row>
    <row r="255" spans="1:9" x14ac:dyDescent="0.25">
      <c r="A255" s="53" t="s">
        <v>597</v>
      </c>
      <c r="B255" s="7" t="s">
        <v>598</v>
      </c>
      <c r="C255" s="9">
        <v>0</v>
      </c>
      <c r="D255" s="9">
        <v>1</v>
      </c>
      <c r="E255" s="9">
        <v>0</v>
      </c>
      <c r="F255" s="9">
        <v>0</v>
      </c>
      <c r="G255" s="9">
        <v>0</v>
      </c>
      <c r="H255" s="393">
        <v>0</v>
      </c>
      <c r="I255" s="15"/>
    </row>
    <row r="256" spans="1:9" x14ac:dyDescent="0.25">
      <c r="A256" s="53" t="s">
        <v>599</v>
      </c>
      <c r="B256" s="7" t="s">
        <v>600</v>
      </c>
      <c r="C256" s="9">
        <v>0</v>
      </c>
      <c r="D256" s="9">
        <v>1</v>
      </c>
      <c r="E256" s="9">
        <v>0</v>
      </c>
      <c r="F256" s="9">
        <v>0</v>
      </c>
      <c r="G256" s="9">
        <v>0</v>
      </c>
      <c r="H256" s="393">
        <v>0</v>
      </c>
      <c r="I256" s="15"/>
    </row>
    <row r="257" spans="1:9" x14ac:dyDescent="0.25">
      <c r="A257" s="53" t="s">
        <v>601</v>
      </c>
      <c r="B257" s="7" t="s">
        <v>602</v>
      </c>
      <c r="C257" s="9">
        <v>0</v>
      </c>
      <c r="D257" s="9">
        <v>0</v>
      </c>
      <c r="E257" s="9">
        <v>0</v>
      </c>
      <c r="F257" s="9">
        <v>0</v>
      </c>
      <c r="G257" s="9">
        <v>0</v>
      </c>
      <c r="H257" s="393">
        <v>0</v>
      </c>
      <c r="I257" s="15"/>
    </row>
    <row r="258" spans="1:9" x14ac:dyDescent="0.25">
      <c r="A258" s="53" t="s">
        <v>603</v>
      </c>
      <c r="B258" s="7" t="s">
        <v>604</v>
      </c>
      <c r="C258" s="9">
        <v>0</v>
      </c>
      <c r="D258" s="9">
        <v>1</v>
      </c>
      <c r="E258" s="9">
        <v>0</v>
      </c>
      <c r="F258" s="9">
        <v>0</v>
      </c>
      <c r="G258" s="9">
        <v>0</v>
      </c>
      <c r="H258" s="393">
        <v>0</v>
      </c>
      <c r="I258" s="15"/>
    </row>
    <row r="259" spans="1:9" x14ac:dyDescent="0.25">
      <c r="A259" s="53" t="s">
        <v>605</v>
      </c>
      <c r="B259" s="7" t="s">
        <v>606</v>
      </c>
      <c r="C259" s="9">
        <v>0</v>
      </c>
      <c r="D259" s="9">
        <v>0</v>
      </c>
      <c r="E259" s="9">
        <v>0</v>
      </c>
      <c r="F259" s="9">
        <v>0</v>
      </c>
      <c r="G259" s="9">
        <v>0</v>
      </c>
      <c r="H259" s="393">
        <v>0</v>
      </c>
      <c r="I259" s="15"/>
    </row>
    <row r="260" spans="1:9" x14ac:dyDescent="0.25">
      <c r="A260" s="53" t="s">
        <v>607</v>
      </c>
      <c r="B260" s="7" t="s">
        <v>608</v>
      </c>
      <c r="C260" s="9">
        <v>0</v>
      </c>
      <c r="D260" s="9">
        <v>1</v>
      </c>
      <c r="E260" s="9">
        <v>0</v>
      </c>
      <c r="F260" s="9">
        <v>0</v>
      </c>
      <c r="G260" s="9">
        <v>0</v>
      </c>
      <c r="H260" s="393">
        <v>0</v>
      </c>
      <c r="I260" s="15"/>
    </row>
    <row r="261" spans="1:9" x14ac:dyDescent="0.25">
      <c r="A261" s="53" t="s">
        <v>609</v>
      </c>
      <c r="B261" s="7" t="s">
        <v>610</v>
      </c>
      <c r="C261" s="9">
        <v>0</v>
      </c>
      <c r="D261" s="9">
        <v>0</v>
      </c>
      <c r="E261" s="9">
        <v>0</v>
      </c>
      <c r="F261" s="9">
        <v>0</v>
      </c>
      <c r="G261" s="9">
        <v>0</v>
      </c>
      <c r="H261" s="393">
        <v>0</v>
      </c>
      <c r="I261" s="15"/>
    </row>
    <row r="262" spans="1:9" x14ac:dyDescent="0.25">
      <c r="A262" s="53" t="s">
        <v>611</v>
      </c>
      <c r="B262" s="7" t="s">
        <v>612</v>
      </c>
      <c r="C262" s="9">
        <v>0</v>
      </c>
      <c r="D262" s="9">
        <v>1</v>
      </c>
      <c r="E262" s="9">
        <v>0</v>
      </c>
      <c r="F262" s="9">
        <v>0</v>
      </c>
      <c r="G262" s="9">
        <v>0</v>
      </c>
      <c r="H262" s="393">
        <v>0</v>
      </c>
      <c r="I262" s="15"/>
    </row>
    <row r="263" spans="1:9" x14ac:dyDescent="0.25">
      <c r="A263" s="53" t="s">
        <v>613</v>
      </c>
      <c r="B263" s="7" t="s">
        <v>614</v>
      </c>
      <c r="C263" s="9">
        <v>0</v>
      </c>
      <c r="D263" s="9">
        <v>1</v>
      </c>
      <c r="E263" s="9">
        <v>0</v>
      </c>
      <c r="F263" s="9">
        <v>0</v>
      </c>
      <c r="G263" s="9">
        <v>0</v>
      </c>
      <c r="H263" s="393">
        <v>0</v>
      </c>
      <c r="I263" s="15"/>
    </row>
    <row r="264" spans="1:9" x14ac:dyDescent="0.25">
      <c r="A264" s="53" t="s">
        <v>615</v>
      </c>
      <c r="B264" s="7" t="s">
        <v>616</v>
      </c>
      <c r="C264" s="9">
        <v>0</v>
      </c>
      <c r="D264" s="9">
        <v>1</v>
      </c>
      <c r="E264" s="9">
        <v>0</v>
      </c>
      <c r="F264" s="9">
        <v>0</v>
      </c>
      <c r="G264" s="9">
        <v>0</v>
      </c>
      <c r="H264" s="393">
        <v>0</v>
      </c>
      <c r="I264" s="15"/>
    </row>
    <row r="265" spans="1:9" x14ac:dyDescent="0.25">
      <c r="A265" s="53" t="s">
        <v>617</v>
      </c>
      <c r="B265" s="7" t="s">
        <v>618</v>
      </c>
      <c r="C265" s="9">
        <v>0</v>
      </c>
      <c r="D265" s="9">
        <v>1</v>
      </c>
      <c r="E265" s="9">
        <v>0</v>
      </c>
      <c r="F265" s="9">
        <v>0</v>
      </c>
      <c r="G265" s="9">
        <v>0</v>
      </c>
      <c r="H265" s="393">
        <v>0</v>
      </c>
      <c r="I265" s="15"/>
    </row>
    <row r="266" spans="1:9" x14ac:dyDescent="0.25">
      <c r="A266" s="53" t="s">
        <v>619</v>
      </c>
      <c r="B266" s="7" t="s">
        <v>620</v>
      </c>
      <c r="C266" s="9">
        <v>0</v>
      </c>
      <c r="D266" s="9">
        <v>1</v>
      </c>
      <c r="E266" s="9">
        <v>0</v>
      </c>
      <c r="F266" s="9">
        <v>0</v>
      </c>
      <c r="G266" s="9">
        <v>0</v>
      </c>
      <c r="H266" s="393">
        <v>0</v>
      </c>
      <c r="I266" s="15"/>
    </row>
    <row r="267" spans="1:9" x14ac:dyDescent="0.25">
      <c r="A267" s="53" t="s">
        <v>621</v>
      </c>
      <c r="B267" s="7" t="s">
        <v>622</v>
      </c>
      <c r="C267" s="9">
        <v>0</v>
      </c>
      <c r="D267" s="9">
        <v>1</v>
      </c>
      <c r="E267" s="9">
        <v>0</v>
      </c>
      <c r="F267" s="9">
        <v>0</v>
      </c>
      <c r="G267" s="9">
        <v>0</v>
      </c>
      <c r="H267" s="393">
        <v>0</v>
      </c>
      <c r="I267" s="15"/>
    </row>
    <row r="268" spans="1:9" x14ac:dyDescent="0.25">
      <c r="A268" s="53" t="s">
        <v>623</v>
      </c>
      <c r="B268" s="7" t="s">
        <v>624</v>
      </c>
      <c r="C268" s="9">
        <v>0</v>
      </c>
      <c r="D268" s="9">
        <v>1</v>
      </c>
      <c r="E268" s="9">
        <v>0</v>
      </c>
      <c r="F268" s="9">
        <v>0</v>
      </c>
      <c r="G268" s="9">
        <v>0</v>
      </c>
      <c r="H268" s="393">
        <v>0</v>
      </c>
      <c r="I268" s="15"/>
    </row>
    <row r="269" spans="1:9" x14ac:dyDescent="0.25">
      <c r="A269" s="53" t="s">
        <v>625</v>
      </c>
      <c r="B269" s="7" t="s">
        <v>626</v>
      </c>
      <c r="C269" s="9">
        <v>0</v>
      </c>
      <c r="D269" s="9">
        <v>1</v>
      </c>
      <c r="E269" s="9">
        <v>0</v>
      </c>
      <c r="F269" s="9">
        <v>0</v>
      </c>
      <c r="G269" s="9">
        <v>0</v>
      </c>
      <c r="H269" s="393">
        <v>0</v>
      </c>
      <c r="I269" s="15"/>
    </row>
    <row r="270" spans="1:9" x14ac:dyDescent="0.25">
      <c r="A270" s="53" t="s">
        <v>627</v>
      </c>
      <c r="B270" s="7" t="s">
        <v>628</v>
      </c>
      <c r="C270" s="9">
        <v>0</v>
      </c>
      <c r="D270" s="9">
        <v>1</v>
      </c>
      <c r="E270" s="9">
        <v>0</v>
      </c>
      <c r="F270" s="9">
        <v>0</v>
      </c>
      <c r="G270" s="9">
        <v>0</v>
      </c>
      <c r="H270" s="393">
        <v>0</v>
      </c>
      <c r="I270" s="15"/>
    </row>
    <row r="271" spans="1:9" x14ac:dyDescent="0.25">
      <c r="A271" s="53" t="s">
        <v>629</v>
      </c>
      <c r="B271" s="7" t="s">
        <v>630</v>
      </c>
      <c r="C271" s="9">
        <v>0</v>
      </c>
      <c r="D271" s="9">
        <v>1</v>
      </c>
      <c r="E271" s="9">
        <v>0</v>
      </c>
      <c r="F271" s="9">
        <v>0</v>
      </c>
      <c r="G271" s="9">
        <v>0</v>
      </c>
      <c r="H271" s="393">
        <v>0</v>
      </c>
      <c r="I271" s="15"/>
    </row>
    <row r="272" spans="1:9" x14ac:dyDescent="0.25">
      <c r="A272" s="53" t="s">
        <v>631</v>
      </c>
      <c r="B272" s="7" t="s">
        <v>632</v>
      </c>
      <c r="C272" s="9">
        <v>0</v>
      </c>
      <c r="D272" s="9">
        <v>1</v>
      </c>
      <c r="E272" s="9">
        <v>0</v>
      </c>
      <c r="F272" s="9">
        <v>0</v>
      </c>
      <c r="G272" s="9">
        <v>0</v>
      </c>
      <c r="H272" s="393">
        <v>0</v>
      </c>
      <c r="I272" s="15"/>
    </row>
    <row r="273" spans="1:9" x14ac:dyDescent="0.25">
      <c r="A273" s="53" t="s">
        <v>633</v>
      </c>
      <c r="B273" s="7" t="s">
        <v>634</v>
      </c>
      <c r="C273" s="9">
        <v>0</v>
      </c>
      <c r="D273" s="9">
        <v>1</v>
      </c>
      <c r="E273" s="9">
        <v>0</v>
      </c>
      <c r="F273" s="9">
        <v>0</v>
      </c>
      <c r="G273" s="9">
        <v>0</v>
      </c>
      <c r="H273" s="393">
        <v>0</v>
      </c>
      <c r="I273" s="15"/>
    </row>
    <row r="274" spans="1:9" x14ac:dyDescent="0.25">
      <c r="A274" s="53" t="s">
        <v>635</v>
      </c>
      <c r="B274" s="7" t="s">
        <v>636</v>
      </c>
      <c r="C274" s="9">
        <v>0</v>
      </c>
      <c r="D274" s="9">
        <v>1</v>
      </c>
      <c r="E274" s="9">
        <v>0</v>
      </c>
      <c r="F274" s="9">
        <v>0</v>
      </c>
      <c r="G274" s="9">
        <v>0</v>
      </c>
      <c r="H274" s="393">
        <v>0</v>
      </c>
      <c r="I274" s="15"/>
    </row>
    <row r="275" spans="1:9" x14ac:dyDescent="0.25">
      <c r="A275" s="53" t="s">
        <v>637</v>
      </c>
      <c r="B275" s="7" t="s">
        <v>638</v>
      </c>
      <c r="C275" s="9">
        <v>0</v>
      </c>
      <c r="D275" s="9">
        <v>1</v>
      </c>
      <c r="E275" s="9">
        <v>0</v>
      </c>
      <c r="F275" s="9">
        <v>0</v>
      </c>
      <c r="G275" s="9">
        <v>0</v>
      </c>
      <c r="H275" s="393">
        <v>0</v>
      </c>
      <c r="I275" s="15"/>
    </row>
    <row r="276" spans="1:9" x14ac:dyDescent="0.25">
      <c r="A276" s="53" t="s">
        <v>639</v>
      </c>
      <c r="B276" s="7" t="s">
        <v>640</v>
      </c>
      <c r="C276" s="9">
        <v>0</v>
      </c>
      <c r="D276" s="9">
        <v>1</v>
      </c>
      <c r="E276" s="9">
        <v>0</v>
      </c>
      <c r="F276" s="9">
        <v>0</v>
      </c>
      <c r="G276" s="9">
        <v>0</v>
      </c>
      <c r="H276" s="393">
        <v>0</v>
      </c>
      <c r="I276" s="15"/>
    </row>
    <row r="277" spans="1:9" x14ac:dyDescent="0.25">
      <c r="A277" s="53" t="s">
        <v>641</v>
      </c>
      <c r="B277" s="7" t="s">
        <v>642</v>
      </c>
      <c r="C277" s="9">
        <v>0</v>
      </c>
      <c r="D277" s="9">
        <v>0</v>
      </c>
      <c r="E277" s="9">
        <v>1</v>
      </c>
      <c r="F277" s="9">
        <v>0</v>
      </c>
      <c r="G277" s="9">
        <v>0</v>
      </c>
      <c r="H277" s="393">
        <v>0</v>
      </c>
      <c r="I277" s="15"/>
    </row>
    <row r="278" spans="1:9" x14ac:dyDescent="0.25">
      <c r="A278" s="53" t="s">
        <v>643</v>
      </c>
      <c r="B278" s="7" t="s">
        <v>644</v>
      </c>
      <c r="C278" s="9">
        <v>0</v>
      </c>
      <c r="D278" s="9">
        <v>0</v>
      </c>
      <c r="E278" s="9">
        <v>1</v>
      </c>
      <c r="F278" s="9">
        <v>0</v>
      </c>
      <c r="G278" s="9">
        <v>0</v>
      </c>
      <c r="H278" s="393">
        <v>0</v>
      </c>
      <c r="I278" s="15"/>
    </row>
    <row r="279" spans="1:9" x14ac:dyDescent="0.25">
      <c r="A279" s="53" t="s">
        <v>645</v>
      </c>
      <c r="B279" s="7" t="s">
        <v>646</v>
      </c>
      <c r="C279" s="9">
        <v>0</v>
      </c>
      <c r="D279" s="9">
        <v>1</v>
      </c>
      <c r="E279" s="9">
        <v>0</v>
      </c>
      <c r="F279" s="9">
        <v>0</v>
      </c>
      <c r="G279" s="9">
        <v>0</v>
      </c>
      <c r="H279" s="393">
        <v>0</v>
      </c>
      <c r="I279" s="15"/>
    </row>
    <row r="280" spans="1:9" x14ac:dyDescent="0.25">
      <c r="A280" s="53" t="s">
        <v>647</v>
      </c>
      <c r="B280" s="7" t="s">
        <v>648</v>
      </c>
      <c r="C280" s="9">
        <v>0</v>
      </c>
      <c r="D280" s="9">
        <v>1</v>
      </c>
      <c r="E280" s="9">
        <v>0</v>
      </c>
      <c r="F280" s="9">
        <v>0</v>
      </c>
      <c r="G280" s="9">
        <v>0</v>
      </c>
      <c r="H280" s="393">
        <v>0</v>
      </c>
      <c r="I280" s="15"/>
    </row>
    <row r="281" spans="1:9" x14ac:dyDescent="0.25">
      <c r="A281" s="53" t="s">
        <v>649</v>
      </c>
      <c r="B281" s="7" t="s">
        <v>650</v>
      </c>
      <c r="C281" s="9">
        <v>0</v>
      </c>
      <c r="D281" s="9">
        <v>1</v>
      </c>
      <c r="E281" s="9">
        <v>0</v>
      </c>
      <c r="F281" s="9">
        <v>0</v>
      </c>
      <c r="G281" s="9">
        <v>0</v>
      </c>
      <c r="H281" s="393">
        <v>0</v>
      </c>
      <c r="I281" s="15"/>
    </row>
    <row r="282" spans="1:9" x14ac:dyDescent="0.25">
      <c r="A282" s="53" t="s">
        <v>651</v>
      </c>
      <c r="B282" s="7" t="s">
        <v>652</v>
      </c>
      <c r="C282" s="9">
        <v>0</v>
      </c>
      <c r="D282" s="9">
        <v>1</v>
      </c>
      <c r="E282" s="9">
        <v>0</v>
      </c>
      <c r="F282" s="9">
        <v>0</v>
      </c>
      <c r="G282" s="9">
        <v>0</v>
      </c>
      <c r="H282" s="393">
        <v>0</v>
      </c>
      <c r="I282" s="15"/>
    </row>
    <row r="283" spans="1:9" x14ac:dyDescent="0.25">
      <c r="A283" s="53" t="s">
        <v>653</v>
      </c>
      <c r="B283" s="7" t="s">
        <v>654</v>
      </c>
      <c r="C283" s="9">
        <v>0</v>
      </c>
      <c r="D283" s="9">
        <v>1</v>
      </c>
      <c r="E283" s="9">
        <v>0</v>
      </c>
      <c r="F283" s="9">
        <v>0</v>
      </c>
      <c r="G283" s="9">
        <v>0</v>
      </c>
      <c r="H283" s="393">
        <v>0</v>
      </c>
      <c r="I283" s="15"/>
    </row>
    <row r="284" spans="1:9" x14ac:dyDescent="0.25">
      <c r="A284" s="53" t="s">
        <v>655</v>
      </c>
      <c r="B284" s="7" t="s">
        <v>656</v>
      </c>
      <c r="C284" s="9">
        <v>0</v>
      </c>
      <c r="D284" s="9">
        <v>1</v>
      </c>
      <c r="E284" s="9">
        <v>0</v>
      </c>
      <c r="F284" s="9">
        <v>0</v>
      </c>
      <c r="G284" s="9">
        <v>0</v>
      </c>
      <c r="H284" s="393">
        <v>0</v>
      </c>
      <c r="I284" s="15"/>
    </row>
    <row r="285" spans="1:9" x14ac:dyDescent="0.25">
      <c r="A285" s="53" t="s">
        <v>657</v>
      </c>
      <c r="B285" s="7" t="s">
        <v>658</v>
      </c>
      <c r="C285" s="9">
        <v>0</v>
      </c>
      <c r="D285" s="9">
        <v>0</v>
      </c>
      <c r="E285" s="9">
        <v>0</v>
      </c>
      <c r="F285" s="9">
        <v>1</v>
      </c>
      <c r="G285" s="9">
        <v>0</v>
      </c>
      <c r="H285" s="393">
        <v>0</v>
      </c>
      <c r="I285" s="15"/>
    </row>
    <row r="286" spans="1:9" x14ac:dyDescent="0.25">
      <c r="A286" s="53" t="s">
        <v>659</v>
      </c>
      <c r="B286" s="7" t="s">
        <v>660</v>
      </c>
      <c r="C286" s="9">
        <v>0</v>
      </c>
      <c r="D286" s="9">
        <v>1</v>
      </c>
      <c r="E286" s="9">
        <v>0</v>
      </c>
      <c r="F286" s="9">
        <v>0</v>
      </c>
      <c r="G286" s="9">
        <v>0</v>
      </c>
      <c r="H286" s="393">
        <v>0</v>
      </c>
      <c r="I286" s="15"/>
    </row>
    <row r="287" spans="1:9" x14ac:dyDescent="0.25">
      <c r="A287" s="53" t="s">
        <v>661</v>
      </c>
      <c r="B287" s="7" t="s">
        <v>662</v>
      </c>
      <c r="C287" s="9">
        <v>0</v>
      </c>
      <c r="D287" s="9">
        <v>1</v>
      </c>
      <c r="E287" s="9">
        <v>0</v>
      </c>
      <c r="F287" s="9">
        <v>0</v>
      </c>
      <c r="G287" s="9">
        <v>0</v>
      </c>
      <c r="H287" s="393">
        <v>0</v>
      </c>
      <c r="I287" s="15"/>
    </row>
    <row r="288" spans="1:9" x14ac:dyDescent="0.25">
      <c r="A288" s="53" t="s">
        <v>663</v>
      </c>
      <c r="B288" s="7" t="s">
        <v>664</v>
      </c>
      <c r="C288" s="9">
        <v>0</v>
      </c>
      <c r="D288" s="9">
        <v>1</v>
      </c>
      <c r="E288" s="9">
        <v>0</v>
      </c>
      <c r="F288" s="9">
        <v>0</v>
      </c>
      <c r="G288" s="9">
        <v>0</v>
      </c>
      <c r="H288" s="393">
        <v>0</v>
      </c>
      <c r="I288" s="15"/>
    </row>
    <row r="289" spans="1:9" x14ac:dyDescent="0.25">
      <c r="A289" s="53" t="s">
        <v>665</v>
      </c>
      <c r="B289" s="7" t="s">
        <v>666</v>
      </c>
      <c r="C289" s="9">
        <v>0</v>
      </c>
      <c r="D289" s="9">
        <v>1</v>
      </c>
      <c r="E289" s="9">
        <v>0</v>
      </c>
      <c r="F289" s="9">
        <v>0</v>
      </c>
      <c r="G289" s="9">
        <v>0</v>
      </c>
      <c r="H289" s="393">
        <v>0</v>
      </c>
      <c r="I289" s="15"/>
    </row>
    <row r="290" spans="1:9" x14ac:dyDescent="0.25">
      <c r="A290" s="53" t="s">
        <v>667</v>
      </c>
      <c r="B290" s="7" t="s">
        <v>668</v>
      </c>
      <c r="C290" s="9">
        <v>0</v>
      </c>
      <c r="D290" s="9">
        <v>1</v>
      </c>
      <c r="E290" s="9">
        <v>0</v>
      </c>
      <c r="F290" s="9">
        <v>0</v>
      </c>
      <c r="G290" s="9">
        <v>0</v>
      </c>
      <c r="H290" s="393">
        <v>0</v>
      </c>
      <c r="I290" s="15"/>
    </row>
    <row r="291" spans="1:9" x14ac:dyDescent="0.25">
      <c r="A291" s="53" t="s">
        <v>669</v>
      </c>
      <c r="B291" s="7" t="s">
        <v>670</v>
      </c>
      <c r="C291" s="9">
        <v>0</v>
      </c>
      <c r="D291" s="9">
        <v>1</v>
      </c>
      <c r="E291" s="9">
        <v>0</v>
      </c>
      <c r="F291" s="9">
        <v>0</v>
      </c>
      <c r="G291" s="9">
        <v>0</v>
      </c>
      <c r="H291" s="393">
        <v>0</v>
      </c>
      <c r="I291" s="15"/>
    </row>
    <row r="292" spans="1:9" x14ac:dyDescent="0.25">
      <c r="A292" s="53" t="s">
        <v>671</v>
      </c>
      <c r="B292" s="7" t="s">
        <v>672</v>
      </c>
      <c r="C292" s="9">
        <v>0</v>
      </c>
      <c r="D292" s="9">
        <v>1</v>
      </c>
      <c r="E292" s="9">
        <v>0</v>
      </c>
      <c r="F292" s="9">
        <v>0</v>
      </c>
      <c r="G292" s="9">
        <v>0</v>
      </c>
      <c r="H292" s="393">
        <v>0</v>
      </c>
      <c r="I292" s="15"/>
    </row>
    <row r="293" spans="1:9" x14ac:dyDescent="0.25">
      <c r="A293" s="53" t="s">
        <v>673</v>
      </c>
      <c r="B293" s="7" t="s">
        <v>674</v>
      </c>
      <c r="C293" s="9">
        <v>0</v>
      </c>
      <c r="D293" s="9">
        <v>1</v>
      </c>
      <c r="E293" s="9">
        <v>0</v>
      </c>
      <c r="F293" s="9">
        <v>0</v>
      </c>
      <c r="G293" s="9">
        <v>0</v>
      </c>
      <c r="H293" s="393">
        <v>0</v>
      </c>
      <c r="I293" s="15"/>
    </row>
    <row r="294" spans="1:9" x14ac:dyDescent="0.25">
      <c r="A294" s="53" t="s">
        <v>675</v>
      </c>
      <c r="B294" s="7" t="s">
        <v>676</v>
      </c>
      <c r="C294" s="9">
        <v>0</v>
      </c>
      <c r="D294" s="9">
        <v>1</v>
      </c>
      <c r="E294" s="9">
        <v>0</v>
      </c>
      <c r="F294" s="9">
        <v>0</v>
      </c>
      <c r="G294" s="9">
        <v>0</v>
      </c>
      <c r="H294" s="393">
        <v>0</v>
      </c>
      <c r="I294" s="15"/>
    </row>
    <row r="295" spans="1:9" x14ac:dyDescent="0.25">
      <c r="A295" s="53" t="s">
        <v>677</v>
      </c>
      <c r="B295" s="7" t="s">
        <v>678</v>
      </c>
      <c r="C295" s="9">
        <v>0</v>
      </c>
      <c r="D295" s="9">
        <v>1</v>
      </c>
      <c r="E295" s="9">
        <v>0</v>
      </c>
      <c r="F295" s="9">
        <v>0</v>
      </c>
      <c r="G295" s="9">
        <v>0</v>
      </c>
      <c r="H295" s="393">
        <v>0</v>
      </c>
      <c r="I295" s="15"/>
    </row>
    <row r="296" spans="1:9" x14ac:dyDescent="0.25">
      <c r="A296" s="53" t="s">
        <v>679</v>
      </c>
      <c r="B296" s="7" t="s">
        <v>680</v>
      </c>
      <c r="C296" s="9">
        <v>0</v>
      </c>
      <c r="D296" s="9">
        <v>1</v>
      </c>
      <c r="E296" s="9">
        <v>0</v>
      </c>
      <c r="F296" s="9">
        <v>0</v>
      </c>
      <c r="G296" s="9">
        <v>0</v>
      </c>
      <c r="H296" s="393">
        <v>0</v>
      </c>
      <c r="I296" s="15"/>
    </row>
    <row r="297" spans="1:9" x14ac:dyDescent="0.25">
      <c r="A297" s="53" t="s">
        <v>681</v>
      </c>
      <c r="B297" s="7" t="s">
        <v>682</v>
      </c>
      <c r="C297" s="9">
        <v>0</v>
      </c>
      <c r="D297" s="9">
        <v>1</v>
      </c>
      <c r="E297" s="9">
        <v>0</v>
      </c>
      <c r="F297" s="9">
        <v>0</v>
      </c>
      <c r="G297" s="9">
        <v>0</v>
      </c>
      <c r="H297" s="393">
        <v>0</v>
      </c>
      <c r="I297" s="15"/>
    </row>
    <row r="298" spans="1:9" x14ac:dyDescent="0.25">
      <c r="A298" s="53" t="s">
        <v>683</v>
      </c>
      <c r="B298" s="7" t="s">
        <v>684</v>
      </c>
      <c r="C298" s="9">
        <v>0</v>
      </c>
      <c r="D298" s="9">
        <v>1</v>
      </c>
      <c r="E298" s="9">
        <v>0</v>
      </c>
      <c r="F298" s="9">
        <v>0</v>
      </c>
      <c r="G298" s="9">
        <v>0</v>
      </c>
      <c r="H298" s="393">
        <v>0</v>
      </c>
      <c r="I298" s="15"/>
    </row>
    <row r="299" spans="1:9" x14ac:dyDescent="0.25">
      <c r="A299" s="53" t="s">
        <v>685</v>
      </c>
      <c r="B299" s="7" t="s">
        <v>686</v>
      </c>
      <c r="C299" s="9">
        <v>0</v>
      </c>
      <c r="D299" s="9">
        <v>1</v>
      </c>
      <c r="E299" s="9">
        <v>0</v>
      </c>
      <c r="F299" s="9">
        <v>0</v>
      </c>
      <c r="G299" s="9">
        <v>0</v>
      </c>
      <c r="H299" s="393">
        <v>0</v>
      </c>
      <c r="I299" s="15"/>
    </row>
    <row r="300" spans="1:9" x14ac:dyDescent="0.25">
      <c r="A300" s="53" t="s">
        <v>687</v>
      </c>
      <c r="B300" s="7" t="s">
        <v>688</v>
      </c>
      <c r="C300" s="9">
        <v>0</v>
      </c>
      <c r="D300" s="9">
        <v>1</v>
      </c>
      <c r="E300" s="9">
        <v>0</v>
      </c>
      <c r="F300" s="9">
        <v>0</v>
      </c>
      <c r="G300" s="9">
        <v>0</v>
      </c>
      <c r="H300" s="393">
        <v>0</v>
      </c>
      <c r="I300" s="15"/>
    </row>
    <row r="301" spans="1:9" x14ac:dyDescent="0.25">
      <c r="A301" s="53" t="s">
        <v>689</v>
      </c>
      <c r="B301" s="7" t="s">
        <v>690</v>
      </c>
      <c r="C301" s="9">
        <v>0</v>
      </c>
      <c r="D301" s="9">
        <v>1</v>
      </c>
      <c r="E301" s="9">
        <v>0</v>
      </c>
      <c r="F301" s="9">
        <v>0</v>
      </c>
      <c r="G301" s="9">
        <v>0</v>
      </c>
      <c r="H301" s="393">
        <v>0</v>
      </c>
      <c r="I301" s="15"/>
    </row>
    <row r="302" spans="1:9" x14ac:dyDescent="0.25">
      <c r="A302" s="53" t="s">
        <v>691</v>
      </c>
      <c r="B302" s="7" t="s">
        <v>692</v>
      </c>
      <c r="C302" s="9">
        <v>0</v>
      </c>
      <c r="D302" s="9">
        <v>1</v>
      </c>
      <c r="E302" s="9">
        <v>0</v>
      </c>
      <c r="F302" s="9">
        <v>0</v>
      </c>
      <c r="G302" s="9">
        <v>0</v>
      </c>
      <c r="H302" s="393">
        <v>0</v>
      </c>
      <c r="I302" s="15"/>
    </row>
    <row r="303" spans="1:9" x14ac:dyDescent="0.25">
      <c r="A303" s="53" t="s">
        <v>693</v>
      </c>
      <c r="B303" s="7" t="s">
        <v>694</v>
      </c>
      <c r="C303" s="9">
        <v>0</v>
      </c>
      <c r="D303" s="9">
        <v>1</v>
      </c>
      <c r="E303" s="9">
        <v>0</v>
      </c>
      <c r="F303" s="9">
        <v>0</v>
      </c>
      <c r="G303" s="9">
        <v>0</v>
      </c>
      <c r="H303" s="393">
        <v>0</v>
      </c>
      <c r="I303" s="15"/>
    </row>
    <row r="304" spans="1:9" x14ac:dyDescent="0.25">
      <c r="A304" s="53" t="s">
        <v>695</v>
      </c>
      <c r="B304" s="7" t="s">
        <v>696</v>
      </c>
      <c r="C304" s="9">
        <v>0</v>
      </c>
      <c r="D304" s="9">
        <v>1</v>
      </c>
      <c r="E304" s="9">
        <v>0</v>
      </c>
      <c r="F304" s="9">
        <v>0</v>
      </c>
      <c r="G304" s="9">
        <v>0</v>
      </c>
      <c r="H304" s="393">
        <v>0</v>
      </c>
      <c r="I304" s="15"/>
    </row>
    <row r="305" spans="1:9" x14ac:dyDescent="0.25">
      <c r="A305" s="53" t="s">
        <v>697</v>
      </c>
      <c r="B305" s="7" t="s">
        <v>698</v>
      </c>
      <c r="C305" s="9">
        <v>0</v>
      </c>
      <c r="D305" s="9">
        <v>1</v>
      </c>
      <c r="E305" s="9">
        <v>0</v>
      </c>
      <c r="F305" s="9">
        <v>0</v>
      </c>
      <c r="G305" s="9">
        <v>0</v>
      </c>
      <c r="H305" s="393">
        <v>0</v>
      </c>
      <c r="I305" s="15"/>
    </row>
    <row r="306" spans="1:9" x14ac:dyDescent="0.25">
      <c r="A306" s="53" t="s">
        <v>699</v>
      </c>
      <c r="B306" s="7" t="s">
        <v>700</v>
      </c>
      <c r="C306" s="9">
        <v>0</v>
      </c>
      <c r="D306" s="9">
        <v>1</v>
      </c>
      <c r="E306" s="9">
        <v>0</v>
      </c>
      <c r="F306" s="9">
        <v>0</v>
      </c>
      <c r="G306" s="9">
        <v>0</v>
      </c>
      <c r="H306" s="393">
        <v>0</v>
      </c>
      <c r="I306" s="15"/>
    </row>
    <row r="307" spans="1:9" x14ac:dyDescent="0.25">
      <c r="A307" s="53" t="s">
        <v>701</v>
      </c>
      <c r="B307" s="7" t="s">
        <v>702</v>
      </c>
      <c r="C307" s="9">
        <v>0</v>
      </c>
      <c r="D307" s="9">
        <v>1</v>
      </c>
      <c r="E307" s="9">
        <v>0</v>
      </c>
      <c r="F307" s="9">
        <v>0</v>
      </c>
      <c r="G307" s="9">
        <v>0</v>
      </c>
      <c r="H307" s="393">
        <v>0</v>
      </c>
      <c r="I307" s="15"/>
    </row>
    <row r="308" spans="1:9" x14ac:dyDescent="0.25">
      <c r="A308" s="53" t="s">
        <v>703</v>
      </c>
      <c r="B308" s="7" t="s">
        <v>704</v>
      </c>
      <c r="C308" s="9">
        <v>0</v>
      </c>
      <c r="D308" s="9">
        <v>1</v>
      </c>
      <c r="E308" s="9">
        <v>0</v>
      </c>
      <c r="F308" s="9">
        <v>0</v>
      </c>
      <c r="G308" s="9">
        <v>0</v>
      </c>
      <c r="H308" s="393">
        <v>0</v>
      </c>
      <c r="I308" s="15"/>
    </row>
    <row r="309" spans="1:9" x14ac:dyDescent="0.25">
      <c r="A309" s="53" t="s">
        <v>705</v>
      </c>
      <c r="B309" s="7" t="s">
        <v>706</v>
      </c>
      <c r="C309" s="9">
        <v>0</v>
      </c>
      <c r="D309" s="9">
        <v>1</v>
      </c>
      <c r="E309" s="9">
        <v>0</v>
      </c>
      <c r="F309" s="9">
        <v>0</v>
      </c>
      <c r="G309" s="9">
        <v>0</v>
      </c>
      <c r="H309" s="393">
        <v>0</v>
      </c>
      <c r="I309" s="15"/>
    </row>
    <row r="310" spans="1:9" x14ac:dyDescent="0.25">
      <c r="A310" s="53" t="s">
        <v>707</v>
      </c>
      <c r="B310" s="7" t="s">
        <v>708</v>
      </c>
      <c r="C310" s="9">
        <v>0</v>
      </c>
      <c r="D310" s="9">
        <v>1</v>
      </c>
      <c r="E310" s="9">
        <v>0</v>
      </c>
      <c r="F310" s="9">
        <v>0</v>
      </c>
      <c r="G310" s="9">
        <v>0</v>
      </c>
      <c r="H310" s="393">
        <v>0</v>
      </c>
      <c r="I310" s="15"/>
    </row>
    <row r="311" spans="1:9" x14ac:dyDescent="0.25">
      <c r="A311" s="53" t="s">
        <v>709</v>
      </c>
      <c r="B311" s="7" t="s">
        <v>710</v>
      </c>
      <c r="C311" s="9">
        <v>0</v>
      </c>
      <c r="D311" s="9">
        <v>1</v>
      </c>
      <c r="E311" s="9">
        <v>0</v>
      </c>
      <c r="F311" s="9">
        <v>0</v>
      </c>
      <c r="G311" s="9">
        <v>0</v>
      </c>
      <c r="H311" s="393">
        <v>0</v>
      </c>
      <c r="I311" s="15"/>
    </row>
    <row r="312" spans="1:9" x14ac:dyDescent="0.25">
      <c r="A312" s="53" t="s">
        <v>711</v>
      </c>
      <c r="B312" s="7" t="s">
        <v>712</v>
      </c>
      <c r="C312" s="9">
        <v>0</v>
      </c>
      <c r="D312" s="9">
        <v>1</v>
      </c>
      <c r="E312" s="9">
        <v>0</v>
      </c>
      <c r="F312" s="9">
        <v>0</v>
      </c>
      <c r="G312" s="9">
        <v>0</v>
      </c>
      <c r="H312" s="393">
        <v>0</v>
      </c>
      <c r="I312" s="15"/>
    </row>
    <row r="313" spans="1:9" x14ac:dyDescent="0.25">
      <c r="A313" s="53" t="s">
        <v>713</v>
      </c>
      <c r="B313" s="7" t="s">
        <v>714</v>
      </c>
      <c r="C313" s="9">
        <v>0</v>
      </c>
      <c r="D313" s="9">
        <v>1</v>
      </c>
      <c r="E313" s="9">
        <v>0</v>
      </c>
      <c r="F313" s="9">
        <v>0</v>
      </c>
      <c r="G313" s="9">
        <v>0</v>
      </c>
      <c r="H313" s="393">
        <v>0</v>
      </c>
      <c r="I313" s="15"/>
    </row>
    <row r="314" spans="1:9" x14ac:dyDescent="0.25">
      <c r="A314" s="53" t="s">
        <v>715</v>
      </c>
      <c r="B314" s="7" t="s">
        <v>716</v>
      </c>
      <c r="C314" s="9">
        <v>0</v>
      </c>
      <c r="D314" s="9">
        <v>1</v>
      </c>
      <c r="E314" s="9">
        <v>0</v>
      </c>
      <c r="F314" s="9">
        <v>0</v>
      </c>
      <c r="G314" s="9">
        <v>0</v>
      </c>
      <c r="H314" s="393">
        <v>0</v>
      </c>
      <c r="I314" s="15"/>
    </row>
    <row r="315" spans="1:9" x14ac:dyDescent="0.25">
      <c r="A315" s="53" t="s">
        <v>717</v>
      </c>
      <c r="B315" s="7" t="s">
        <v>718</v>
      </c>
      <c r="C315" s="9">
        <v>0</v>
      </c>
      <c r="D315" s="9">
        <v>1</v>
      </c>
      <c r="E315" s="9">
        <v>0</v>
      </c>
      <c r="F315" s="9">
        <v>0</v>
      </c>
      <c r="G315" s="9">
        <v>0</v>
      </c>
      <c r="H315" s="393">
        <v>0</v>
      </c>
      <c r="I315" s="15"/>
    </row>
    <row r="316" spans="1:9" x14ac:dyDescent="0.25">
      <c r="A316" s="53" t="s">
        <v>719</v>
      </c>
      <c r="B316" s="7" t="s">
        <v>720</v>
      </c>
      <c r="C316" s="9">
        <v>0</v>
      </c>
      <c r="D316" s="9">
        <v>1</v>
      </c>
      <c r="E316" s="9">
        <v>0</v>
      </c>
      <c r="F316" s="9">
        <v>0</v>
      </c>
      <c r="G316" s="9">
        <v>0</v>
      </c>
      <c r="H316" s="393">
        <v>0</v>
      </c>
      <c r="I316" s="15"/>
    </row>
    <row r="317" spans="1:9" x14ac:dyDescent="0.25">
      <c r="A317" s="53" t="s">
        <v>721</v>
      </c>
      <c r="B317" s="7" t="s">
        <v>722</v>
      </c>
      <c r="C317" s="9">
        <v>0</v>
      </c>
      <c r="D317" s="9">
        <v>0</v>
      </c>
      <c r="E317" s="9">
        <v>1</v>
      </c>
      <c r="F317" s="9">
        <v>0</v>
      </c>
      <c r="G317" s="9">
        <v>0</v>
      </c>
      <c r="H317" s="393">
        <v>0</v>
      </c>
      <c r="I317" s="15"/>
    </row>
    <row r="318" spans="1:9" x14ac:dyDescent="0.25">
      <c r="A318" s="53" t="s">
        <v>723</v>
      </c>
      <c r="B318" s="7" t="s">
        <v>724</v>
      </c>
      <c r="C318" s="9">
        <v>0</v>
      </c>
      <c r="D318" s="9">
        <v>0</v>
      </c>
      <c r="E318" s="9">
        <v>1</v>
      </c>
      <c r="F318" s="9">
        <v>0</v>
      </c>
      <c r="G318" s="9">
        <v>0</v>
      </c>
      <c r="H318" s="393">
        <v>0</v>
      </c>
      <c r="I318" s="15"/>
    </row>
    <row r="319" spans="1:9" x14ac:dyDescent="0.25">
      <c r="A319" s="53" t="s">
        <v>725</v>
      </c>
      <c r="B319" s="7" t="s">
        <v>726</v>
      </c>
      <c r="C319" s="9">
        <v>0</v>
      </c>
      <c r="D319" s="9">
        <v>0</v>
      </c>
      <c r="E319" s="9">
        <v>1</v>
      </c>
      <c r="F319" s="9">
        <v>0</v>
      </c>
      <c r="G319" s="9">
        <v>0</v>
      </c>
      <c r="H319" s="393">
        <v>0</v>
      </c>
      <c r="I319" s="15"/>
    </row>
    <row r="320" spans="1:9" x14ac:dyDescent="0.25">
      <c r="A320" s="53" t="s">
        <v>727</v>
      </c>
      <c r="B320" s="7" t="s">
        <v>728</v>
      </c>
      <c r="C320" s="9">
        <v>0</v>
      </c>
      <c r="D320" s="9">
        <v>0</v>
      </c>
      <c r="E320" s="9">
        <v>1</v>
      </c>
      <c r="F320" s="9">
        <v>0</v>
      </c>
      <c r="G320" s="9">
        <v>0</v>
      </c>
      <c r="H320" s="393">
        <v>0</v>
      </c>
      <c r="I320" s="15"/>
    </row>
    <row r="321" spans="1:9" x14ac:dyDescent="0.25">
      <c r="A321" s="53" t="s">
        <v>729</v>
      </c>
      <c r="B321" s="7" t="s">
        <v>730</v>
      </c>
      <c r="C321" s="9">
        <v>0</v>
      </c>
      <c r="D321" s="9">
        <v>1</v>
      </c>
      <c r="E321" s="9">
        <v>0</v>
      </c>
      <c r="F321" s="9">
        <v>0</v>
      </c>
      <c r="G321" s="9">
        <v>0</v>
      </c>
      <c r="H321" s="393">
        <v>0</v>
      </c>
      <c r="I321" s="15"/>
    </row>
    <row r="322" spans="1:9" x14ac:dyDescent="0.25">
      <c r="A322" s="53" t="s">
        <v>731</v>
      </c>
      <c r="B322" s="7" t="s">
        <v>732</v>
      </c>
      <c r="C322" s="9">
        <v>0</v>
      </c>
      <c r="D322" s="9">
        <v>1</v>
      </c>
      <c r="E322" s="9">
        <v>0</v>
      </c>
      <c r="F322" s="9">
        <v>0</v>
      </c>
      <c r="G322" s="9">
        <v>0</v>
      </c>
      <c r="H322" s="393">
        <v>0</v>
      </c>
      <c r="I322" s="15"/>
    </row>
    <row r="323" spans="1:9" x14ac:dyDescent="0.25">
      <c r="A323" s="53" t="s">
        <v>733</v>
      </c>
      <c r="B323" s="7" t="s">
        <v>734</v>
      </c>
      <c r="C323" s="9">
        <v>0</v>
      </c>
      <c r="D323" s="9">
        <v>0</v>
      </c>
      <c r="E323" s="9">
        <v>1</v>
      </c>
      <c r="F323" s="9">
        <v>0</v>
      </c>
      <c r="G323" s="9">
        <v>0</v>
      </c>
      <c r="H323" s="393">
        <v>0</v>
      </c>
      <c r="I323" s="15"/>
    </row>
    <row r="324" spans="1:9" x14ac:dyDescent="0.25">
      <c r="A324" s="53" t="s">
        <v>735</v>
      </c>
      <c r="B324" s="7" t="s">
        <v>736</v>
      </c>
      <c r="C324" s="9">
        <v>0</v>
      </c>
      <c r="D324" s="9">
        <v>0</v>
      </c>
      <c r="E324" s="9">
        <v>1</v>
      </c>
      <c r="F324" s="9">
        <v>0</v>
      </c>
      <c r="G324" s="9">
        <v>0</v>
      </c>
      <c r="H324" s="393">
        <v>0</v>
      </c>
      <c r="I324" s="15"/>
    </row>
    <row r="325" spans="1:9" x14ac:dyDescent="0.25">
      <c r="A325" s="53" t="s">
        <v>737</v>
      </c>
      <c r="B325" s="7" t="s">
        <v>738</v>
      </c>
      <c r="C325" s="9">
        <v>0</v>
      </c>
      <c r="D325" s="9">
        <v>0</v>
      </c>
      <c r="E325" s="9">
        <v>1</v>
      </c>
      <c r="F325" s="9">
        <v>0</v>
      </c>
      <c r="G325" s="9">
        <v>0</v>
      </c>
      <c r="H325" s="393">
        <v>0</v>
      </c>
      <c r="I325" s="15"/>
    </row>
    <row r="326" spans="1:9" x14ac:dyDescent="0.25">
      <c r="A326" s="53" t="s">
        <v>739</v>
      </c>
      <c r="B326" s="7" t="s">
        <v>740</v>
      </c>
      <c r="C326" s="9">
        <v>0</v>
      </c>
      <c r="D326" s="9">
        <v>0</v>
      </c>
      <c r="E326" s="9">
        <v>1</v>
      </c>
      <c r="F326" s="9">
        <v>0</v>
      </c>
      <c r="G326" s="9">
        <v>0</v>
      </c>
      <c r="H326" s="393">
        <v>0</v>
      </c>
      <c r="I326" s="15"/>
    </row>
    <row r="327" spans="1:9" x14ac:dyDescent="0.25">
      <c r="A327" s="53" t="s">
        <v>741</v>
      </c>
      <c r="B327" s="7" t="s">
        <v>742</v>
      </c>
      <c r="C327" s="9">
        <v>0</v>
      </c>
      <c r="D327" s="9">
        <v>0</v>
      </c>
      <c r="E327" s="9">
        <v>1</v>
      </c>
      <c r="F327" s="9">
        <v>0</v>
      </c>
      <c r="G327" s="9">
        <v>0</v>
      </c>
      <c r="H327" s="393">
        <v>0</v>
      </c>
      <c r="I327" s="15"/>
    </row>
    <row r="328" spans="1:9" x14ac:dyDescent="0.25">
      <c r="A328" s="53" t="s">
        <v>743</v>
      </c>
      <c r="B328" s="7" t="s">
        <v>744</v>
      </c>
      <c r="C328" s="9">
        <v>0</v>
      </c>
      <c r="D328" s="9">
        <v>0</v>
      </c>
      <c r="E328" s="9">
        <v>1</v>
      </c>
      <c r="F328" s="9">
        <v>0</v>
      </c>
      <c r="G328" s="9">
        <v>0</v>
      </c>
      <c r="H328" s="393">
        <v>0</v>
      </c>
      <c r="I328" s="15"/>
    </row>
    <row r="329" spans="1:9" x14ac:dyDescent="0.25">
      <c r="A329" s="53" t="s">
        <v>745</v>
      </c>
      <c r="B329" s="7" t="s">
        <v>746</v>
      </c>
      <c r="C329" s="9">
        <v>0</v>
      </c>
      <c r="D329" s="9">
        <v>0</v>
      </c>
      <c r="E329" s="9">
        <v>1</v>
      </c>
      <c r="F329" s="9">
        <v>0</v>
      </c>
      <c r="G329" s="9">
        <v>0</v>
      </c>
      <c r="H329" s="393">
        <v>0</v>
      </c>
      <c r="I329" s="15"/>
    </row>
    <row r="330" spans="1:9" x14ac:dyDescent="0.25">
      <c r="A330" s="53" t="s">
        <v>747</v>
      </c>
      <c r="B330" s="7" t="s">
        <v>748</v>
      </c>
      <c r="C330" s="9">
        <v>0</v>
      </c>
      <c r="D330" s="9">
        <v>0</v>
      </c>
      <c r="E330" s="9">
        <v>1</v>
      </c>
      <c r="F330" s="9">
        <v>0</v>
      </c>
      <c r="G330" s="9">
        <v>0</v>
      </c>
      <c r="H330" s="393">
        <v>0</v>
      </c>
      <c r="I330" s="15"/>
    </row>
    <row r="331" spans="1:9" x14ac:dyDescent="0.25">
      <c r="A331" s="53" t="s">
        <v>749</v>
      </c>
      <c r="B331" s="7" t="s">
        <v>750</v>
      </c>
      <c r="C331" s="9">
        <v>0</v>
      </c>
      <c r="D331" s="9">
        <v>0</v>
      </c>
      <c r="E331" s="9">
        <v>1</v>
      </c>
      <c r="F331" s="9">
        <v>0</v>
      </c>
      <c r="G331" s="9">
        <v>0</v>
      </c>
      <c r="H331" s="393">
        <v>0</v>
      </c>
      <c r="I331" s="15"/>
    </row>
    <row r="332" spans="1:9" x14ac:dyDescent="0.25">
      <c r="A332" s="53" t="s">
        <v>751</v>
      </c>
      <c r="B332" s="7" t="s">
        <v>752</v>
      </c>
      <c r="C332" s="9">
        <v>0</v>
      </c>
      <c r="D332" s="9">
        <v>0</v>
      </c>
      <c r="E332" s="9">
        <v>1</v>
      </c>
      <c r="F332" s="9">
        <v>0</v>
      </c>
      <c r="G332" s="9">
        <v>0</v>
      </c>
      <c r="H332" s="393">
        <v>0</v>
      </c>
      <c r="I332" s="15"/>
    </row>
    <row r="333" spans="1:9" x14ac:dyDescent="0.25">
      <c r="A333" s="53" t="s">
        <v>753</v>
      </c>
      <c r="B333" s="7" t="s">
        <v>754</v>
      </c>
      <c r="C333" s="9">
        <v>0</v>
      </c>
      <c r="D333" s="9">
        <v>0</v>
      </c>
      <c r="E333" s="9">
        <v>1</v>
      </c>
      <c r="F333" s="9">
        <v>0</v>
      </c>
      <c r="G333" s="9">
        <v>0</v>
      </c>
      <c r="H333" s="393">
        <v>0</v>
      </c>
      <c r="I333" s="15"/>
    </row>
    <row r="334" spans="1:9" x14ac:dyDescent="0.25">
      <c r="A334" s="53" t="s">
        <v>755</v>
      </c>
      <c r="B334" s="7" t="s">
        <v>756</v>
      </c>
      <c r="C334" s="9">
        <v>0</v>
      </c>
      <c r="D334" s="9">
        <v>0</v>
      </c>
      <c r="E334" s="9">
        <v>1</v>
      </c>
      <c r="F334" s="9">
        <v>0</v>
      </c>
      <c r="G334" s="9">
        <v>0</v>
      </c>
      <c r="H334" s="393">
        <v>0</v>
      </c>
      <c r="I334" s="15"/>
    </row>
    <row r="335" spans="1:9" x14ac:dyDescent="0.25">
      <c r="A335" s="53" t="s">
        <v>757</v>
      </c>
      <c r="B335" s="7" t="s">
        <v>758</v>
      </c>
      <c r="C335" s="9">
        <v>0</v>
      </c>
      <c r="D335" s="9">
        <v>0</v>
      </c>
      <c r="E335" s="9">
        <v>1</v>
      </c>
      <c r="F335" s="9">
        <v>0</v>
      </c>
      <c r="G335" s="9">
        <v>0</v>
      </c>
      <c r="H335" s="393">
        <v>0</v>
      </c>
      <c r="I335" s="15"/>
    </row>
    <row r="336" spans="1:9" x14ac:dyDescent="0.25">
      <c r="A336" s="53" t="s">
        <v>759</v>
      </c>
      <c r="B336" s="7" t="s">
        <v>760</v>
      </c>
      <c r="C336" s="9">
        <v>0</v>
      </c>
      <c r="D336" s="9">
        <v>0</v>
      </c>
      <c r="E336" s="9">
        <v>0</v>
      </c>
      <c r="F336" s="9">
        <v>0</v>
      </c>
      <c r="G336" s="9">
        <v>0</v>
      </c>
      <c r="H336" s="393">
        <v>0</v>
      </c>
      <c r="I336" s="15"/>
    </row>
    <row r="337" spans="1:9" x14ac:dyDescent="0.25">
      <c r="A337" s="53" t="s">
        <v>761</v>
      </c>
      <c r="B337" s="7" t="s">
        <v>762</v>
      </c>
      <c r="C337" s="9">
        <v>0</v>
      </c>
      <c r="D337" s="9">
        <v>0</v>
      </c>
      <c r="E337" s="9">
        <v>0</v>
      </c>
      <c r="F337" s="9">
        <v>0</v>
      </c>
      <c r="G337" s="9">
        <v>0</v>
      </c>
      <c r="H337" s="393">
        <v>0</v>
      </c>
      <c r="I337" s="15"/>
    </row>
    <row r="338" spans="1:9" x14ac:dyDescent="0.25">
      <c r="A338" s="53" t="s">
        <v>763</v>
      </c>
      <c r="B338" s="7" t="s">
        <v>764</v>
      </c>
      <c r="C338" s="9">
        <v>0</v>
      </c>
      <c r="D338" s="9">
        <v>0</v>
      </c>
      <c r="E338" s="9">
        <v>1</v>
      </c>
      <c r="F338" s="9">
        <v>0</v>
      </c>
      <c r="G338" s="9">
        <v>0</v>
      </c>
      <c r="H338" s="393">
        <v>0</v>
      </c>
      <c r="I338" s="15"/>
    </row>
    <row r="339" spans="1:9" x14ac:dyDescent="0.25">
      <c r="A339" s="53" t="s">
        <v>765</v>
      </c>
      <c r="B339" s="7" t="s">
        <v>766</v>
      </c>
      <c r="C339" s="9">
        <v>0</v>
      </c>
      <c r="D339" s="9">
        <v>1</v>
      </c>
      <c r="E339" s="9">
        <v>0</v>
      </c>
      <c r="F339" s="9">
        <v>0</v>
      </c>
      <c r="G339" s="9">
        <v>0</v>
      </c>
      <c r="H339" s="393">
        <v>0</v>
      </c>
      <c r="I339" s="15"/>
    </row>
    <row r="340" spans="1:9" x14ac:dyDescent="0.25">
      <c r="A340" s="53" t="s">
        <v>767</v>
      </c>
      <c r="B340" s="7" t="s">
        <v>768</v>
      </c>
      <c r="C340" s="9">
        <v>0</v>
      </c>
      <c r="D340" s="9">
        <v>1</v>
      </c>
      <c r="E340" s="9">
        <v>0</v>
      </c>
      <c r="F340" s="9">
        <v>0</v>
      </c>
      <c r="G340" s="9">
        <v>0</v>
      </c>
      <c r="H340" s="393">
        <v>0</v>
      </c>
      <c r="I340" s="15"/>
    </row>
    <row r="341" spans="1:9" x14ac:dyDescent="0.25">
      <c r="A341" s="53" t="s">
        <v>769</v>
      </c>
      <c r="B341" s="7" t="s">
        <v>770</v>
      </c>
      <c r="C341" s="9">
        <v>0</v>
      </c>
      <c r="D341" s="9">
        <v>1</v>
      </c>
      <c r="E341" s="9">
        <v>0</v>
      </c>
      <c r="F341" s="9">
        <v>0</v>
      </c>
      <c r="G341" s="9">
        <v>0</v>
      </c>
      <c r="H341" s="393">
        <v>0</v>
      </c>
      <c r="I341" s="15"/>
    </row>
    <row r="342" spans="1:9" x14ac:dyDescent="0.25">
      <c r="A342" s="53" t="s">
        <v>771</v>
      </c>
      <c r="B342" s="7" t="s">
        <v>772</v>
      </c>
      <c r="C342" s="9">
        <v>0</v>
      </c>
      <c r="D342" s="9">
        <v>1</v>
      </c>
      <c r="E342" s="9">
        <v>0</v>
      </c>
      <c r="F342" s="9">
        <v>0</v>
      </c>
      <c r="G342" s="9">
        <v>0</v>
      </c>
      <c r="H342" s="393">
        <v>0</v>
      </c>
      <c r="I342" s="15"/>
    </row>
    <row r="343" spans="1:9" x14ac:dyDescent="0.25">
      <c r="A343" s="53" t="s">
        <v>773</v>
      </c>
      <c r="B343" s="7" t="s">
        <v>774</v>
      </c>
      <c r="C343" s="9">
        <v>0</v>
      </c>
      <c r="D343" s="9">
        <v>1</v>
      </c>
      <c r="E343" s="9">
        <v>0</v>
      </c>
      <c r="F343" s="9">
        <v>0</v>
      </c>
      <c r="G343" s="9">
        <v>0</v>
      </c>
      <c r="H343" s="393">
        <v>0</v>
      </c>
      <c r="I343" s="15"/>
    </row>
    <row r="344" spans="1:9" x14ac:dyDescent="0.25">
      <c r="A344" s="53" t="s">
        <v>775</v>
      </c>
      <c r="B344" s="7" t="s">
        <v>776</v>
      </c>
      <c r="C344" s="9">
        <v>0</v>
      </c>
      <c r="D344" s="9">
        <v>1</v>
      </c>
      <c r="E344" s="9">
        <v>0</v>
      </c>
      <c r="F344" s="9">
        <v>0</v>
      </c>
      <c r="G344" s="9">
        <v>0</v>
      </c>
      <c r="H344" s="393">
        <v>0</v>
      </c>
      <c r="I344" s="15"/>
    </row>
    <row r="345" spans="1:9" x14ac:dyDescent="0.25">
      <c r="A345" s="53" t="s">
        <v>777</v>
      </c>
      <c r="B345" s="7" t="s">
        <v>778</v>
      </c>
      <c r="C345" s="9">
        <v>0</v>
      </c>
      <c r="D345" s="9">
        <v>1</v>
      </c>
      <c r="E345" s="9">
        <v>0</v>
      </c>
      <c r="F345" s="9">
        <v>0</v>
      </c>
      <c r="G345" s="9">
        <v>0</v>
      </c>
      <c r="H345" s="393">
        <v>0</v>
      </c>
      <c r="I345" s="15"/>
    </row>
    <row r="346" spans="1:9" x14ac:dyDescent="0.25">
      <c r="A346" s="53" t="s">
        <v>779</v>
      </c>
      <c r="B346" s="7" t="s">
        <v>780</v>
      </c>
      <c r="C346" s="9">
        <v>0</v>
      </c>
      <c r="D346" s="9">
        <v>1</v>
      </c>
      <c r="E346" s="9">
        <v>0</v>
      </c>
      <c r="F346" s="9">
        <v>0</v>
      </c>
      <c r="G346" s="9">
        <v>0</v>
      </c>
      <c r="H346" s="393">
        <v>0</v>
      </c>
      <c r="I346" s="15"/>
    </row>
    <row r="347" spans="1:9" x14ac:dyDescent="0.25">
      <c r="A347" s="53" t="s">
        <v>781</v>
      </c>
      <c r="B347" s="7" t="s">
        <v>782</v>
      </c>
      <c r="C347" s="9">
        <v>0</v>
      </c>
      <c r="D347" s="9">
        <v>1</v>
      </c>
      <c r="E347" s="9">
        <v>0</v>
      </c>
      <c r="F347" s="9">
        <v>0</v>
      </c>
      <c r="G347" s="9">
        <v>0</v>
      </c>
      <c r="H347" s="393">
        <v>0</v>
      </c>
      <c r="I347" s="15"/>
    </row>
    <row r="348" spans="1:9" x14ac:dyDescent="0.25">
      <c r="A348" s="53" t="s">
        <v>783</v>
      </c>
      <c r="B348" s="7" t="s">
        <v>784</v>
      </c>
      <c r="C348" s="9">
        <v>0</v>
      </c>
      <c r="D348" s="9">
        <v>1</v>
      </c>
      <c r="E348" s="9">
        <v>0</v>
      </c>
      <c r="F348" s="9">
        <v>0</v>
      </c>
      <c r="G348" s="9">
        <v>0</v>
      </c>
      <c r="H348" s="393">
        <v>0</v>
      </c>
      <c r="I348" s="15"/>
    </row>
    <row r="349" spans="1:9" x14ac:dyDescent="0.25">
      <c r="A349" s="53" t="s">
        <v>785</v>
      </c>
      <c r="B349" s="7" t="s">
        <v>786</v>
      </c>
      <c r="C349" s="9">
        <v>0</v>
      </c>
      <c r="D349" s="9">
        <v>1</v>
      </c>
      <c r="E349" s="9">
        <v>0</v>
      </c>
      <c r="F349" s="9">
        <v>0</v>
      </c>
      <c r="G349" s="9">
        <v>0</v>
      </c>
      <c r="H349" s="393">
        <v>0</v>
      </c>
      <c r="I349" s="15"/>
    </row>
    <row r="350" spans="1:9" x14ac:dyDescent="0.25">
      <c r="A350" s="53" t="s">
        <v>787</v>
      </c>
      <c r="B350" s="7" t="s">
        <v>788</v>
      </c>
      <c r="C350" s="9">
        <v>0</v>
      </c>
      <c r="D350" s="9">
        <v>1</v>
      </c>
      <c r="E350" s="9">
        <v>0</v>
      </c>
      <c r="F350" s="9">
        <v>0</v>
      </c>
      <c r="G350" s="9">
        <v>0</v>
      </c>
      <c r="H350" s="393">
        <v>0</v>
      </c>
      <c r="I350" s="15"/>
    </row>
    <row r="351" spans="1:9" x14ac:dyDescent="0.25">
      <c r="A351" s="53" t="s">
        <v>789</v>
      </c>
      <c r="B351" s="7" t="s">
        <v>790</v>
      </c>
      <c r="C351" s="9">
        <v>0</v>
      </c>
      <c r="D351" s="9">
        <v>1</v>
      </c>
      <c r="E351" s="9">
        <v>0</v>
      </c>
      <c r="F351" s="9">
        <v>0</v>
      </c>
      <c r="G351" s="9">
        <v>0</v>
      </c>
      <c r="H351" s="393">
        <v>0</v>
      </c>
      <c r="I351" s="15"/>
    </row>
    <row r="352" spans="1:9" x14ac:dyDescent="0.25">
      <c r="A352" s="53" t="s">
        <v>791</v>
      </c>
      <c r="B352" s="7" t="s">
        <v>792</v>
      </c>
      <c r="C352" s="9">
        <v>0</v>
      </c>
      <c r="D352" s="9">
        <v>1</v>
      </c>
      <c r="E352" s="9">
        <v>0</v>
      </c>
      <c r="F352" s="9">
        <v>0</v>
      </c>
      <c r="G352" s="9">
        <v>0</v>
      </c>
      <c r="H352" s="393">
        <v>0</v>
      </c>
      <c r="I352" s="15"/>
    </row>
    <row r="353" spans="1:9" x14ac:dyDescent="0.25">
      <c r="A353" s="53" t="s">
        <v>793</v>
      </c>
      <c r="B353" s="7" t="s">
        <v>794</v>
      </c>
      <c r="C353" s="9">
        <v>0</v>
      </c>
      <c r="D353" s="9">
        <v>1</v>
      </c>
      <c r="E353" s="9">
        <v>0</v>
      </c>
      <c r="F353" s="9">
        <v>0</v>
      </c>
      <c r="G353" s="9">
        <v>0</v>
      </c>
      <c r="H353" s="393">
        <v>0</v>
      </c>
      <c r="I353" s="15"/>
    </row>
    <row r="354" spans="1:9" x14ac:dyDescent="0.25">
      <c r="A354" s="53" t="s">
        <v>795</v>
      </c>
      <c r="B354" s="7" t="s">
        <v>796</v>
      </c>
      <c r="C354" s="9">
        <v>0</v>
      </c>
      <c r="D354" s="9">
        <v>1</v>
      </c>
      <c r="E354" s="9">
        <v>0</v>
      </c>
      <c r="F354" s="9">
        <v>0</v>
      </c>
      <c r="G354" s="9">
        <v>0</v>
      </c>
      <c r="H354" s="393">
        <v>0</v>
      </c>
      <c r="I354" s="15"/>
    </row>
    <row r="355" spans="1:9" x14ac:dyDescent="0.25">
      <c r="A355" s="53" t="s">
        <v>797</v>
      </c>
      <c r="B355" s="7" t="s">
        <v>798</v>
      </c>
      <c r="C355" s="9">
        <v>0</v>
      </c>
      <c r="D355" s="9">
        <v>1</v>
      </c>
      <c r="E355" s="9">
        <v>0</v>
      </c>
      <c r="F355" s="9">
        <v>0</v>
      </c>
      <c r="G355" s="9">
        <v>0</v>
      </c>
      <c r="H355" s="393">
        <v>0</v>
      </c>
      <c r="I355" s="15"/>
    </row>
    <row r="356" spans="1:9" x14ac:dyDescent="0.25">
      <c r="A356" s="53" t="s">
        <v>799</v>
      </c>
      <c r="B356" s="7" t="s">
        <v>800</v>
      </c>
      <c r="C356" s="9">
        <v>0</v>
      </c>
      <c r="D356" s="9">
        <v>1</v>
      </c>
      <c r="E356" s="9">
        <v>0</v>
      </c>
      <c r="F356" s="9">
        <v>0</v>
      </c>
      <c r="G356" s="9">
        <v>0</v>
      </c>
      <c r="H356" s="393">
        <v>0</v>
      </c>
      <c r="I356" s="15"/>
    </row>
    <row r="357" spans="1:9" x14ac:dyDescent="0.25">
      <c r="A357" s="53" t="s">
        <v>801</v>
      </c>
      <c r="B357" s="7" t="s">
        <v>802</v>
      </c>
      <c r="C357" s="9">
        <v>0</v>
      </c>
      <c r="D357" s="9">
        <v>1</v>
      </c>
      <c r="E357" s="9">
        <v>0</v>
      </c>
      <c r="F357" s="9">
        <v>0</v>
      </c>
      <c r="G357" s="9">
        <v>0</v>
      </c>
      <c r="H357" s="393">
        <v>0</v>
      </c>
      <c r="I357" s="15"/>
    </row>
    <row r="358" spans="1:9" x14ac:dyDescent="0.25">
      <c r="A358" s="53" t="s">
        <v>803</v>
      </c>
      <c r="B358" s="7" t="s">
        <v>804</v>
      </c>
      <c r="C358" s="9">
        <v>0</v>
      </c>
      <c r="D358" s="9">
        <v>1</v>
      </c>
      <c r="E358" s="9">
        <v>0</v>
      </c>
      <c r="F358" s="9">
        <v>0</v>
      </c>
      <c r="G358" s="9">
        <v>0</v>
      </c>
      <c r="H358" s="393">
        <v>0</v>
      </c>
      <c r="I358" s="15"/>
    </row>
    <row r="359" spans="1:9" x14ac:dyDescent="0.25">
      <c r="A359" s="53" t="s">
        <v>805</v>
      </c>
      <c r="B359" s="7" t="s">
        <v>806</v>
      </c>
      <c r="C359" s="9">
        <v>0</v>
      </c>
      <c r="D359" s="9">
        <v>1</v>
      </c>
      <c r="E359" s="9">
        <v>0</v>
      </c>
      <c r="F359" s="9">
        <v>0</v>
      </c>
      <c r="G359" s="9">
        <v>0</v>
      </c>
      <c r="H359" s="393">
        <v>0</v>
      </c>
      <c r="I359" s="15"/>
    </row>
    <row r="360" spans="1:9" x14ac:dyDescent="0.25">
      <c r="A360" s="53" t="s">
        <v>807</v>
      </c>
      <c r="B360" s="7" t="s">
        <v>808</v>
      </c>
      <c r="C360" s="9">
        <v>0</v>
      </c>
      <c r="D360" s="9">
        <v>1</v>
      </c>
      <c r="E360" s="9">
        <v>0</v>
      </c>
      <c r="F360" s="9">
        <v>0</v>
      </c>
      <c r="G360" s="9">
        <v>0</v>
      </c>
      <c r="H360" s="393">
        <v>0</v>
      </c>
      <c r="I360" s="15"/>
    </row>
    <row r="361" spans="1:9" x14ac:dyDescent="0.25">
      <c r="A361" s="53" t="s">
        <v>809</v>
      </c>
      <c r="B361" s="7" t="s">
        <v>810</v>
      </c>
      <c r="C361" s="9">
        <v>0</v>
      </c>
      <c r="D361" s="9">
        <v>1</v>
      </c>
      <c r="E361" s="9">
        <v>0</v>
      </c>
      <c r="F361" s="9">
        <v>0</v>
      </c>
      <c r="G361" s="9">
        <v>0</v>
      </c>
      <c r="H361" s="393">
        <v>0</v>
      </c>
      <c r="I361" s="15"/>
    </row>
    <row r="362" spans="1:9" x14ac:dyDescent="0.25">
      <c r="A362" s="53" t="s">
        <v>811</v>
      </c>
      <c r="B362" s="7" t="s">
        <v>812</v>
      </c>
      <c r="C362" s="9">
        <v>0</v>
      </c>
      <c r="D362" s="9">
        <v>1</v>
      </c>
      <c r="E362" s="9">
        <v>0</v>
      </c>
      <c r="F362" s="9">
        <v>0</v>
      </c>
      <c r="G362" s="9">
        <v>0</v>
      </c>
      <c r="H362" s="393">
        <v>0</v>
      </c>
      <c r="I362" s="15"/>
    </row>
    <row r="363" spans="1:9" x14ac:dyDescent="0.25">
      <c r="A363" s="53" t="s">
        <v>813</v>
      </c>
      <c r="B363" s="7" t="s">
        <v>814</v>
      </c>
      <c r="C363" s="9">
        <v>0</v>
      </c>
      <c r="D363" s="9">
        <v>1</v>
      </c>
      <c r="E363" s="9">
        <v>0</v>
      </c>
      <c r="F363" s="9">
        <v>0</v>
      </c>
      <c r="G363" s="9">
        <v>0</v>
      </c>
      <c r="H363" s="393">
        <v>0</v>
      </c>
      <c r="I363" s="15"/>
    </row>
    <row r="364" spans="1:9" x14ac:dyDescent="0.25">
      <c r="A364" s="53" t="s">
        <v>815</v>
      </c>
      <c r="B364" s="7" t="s">
        <v>816</v>
      </c>
      <c r="C364" s="9">
        <v>0</v>
      </c>
      <c r="D364" s="9">
        <v>1</v>
      </c>
      <c r="E364" s="9">
        <v>0</v>
      </c>
      <c r="F364" s="9">
        <v>0</v>
      </c>
      <c r="G364" s="9">
        <v>0</v>
      </c>
      <c r="H364" s="393">
        <v>0</v>
      </c>
      <c r="I364" s="15"/>
    </row>
    <row r="365" spans="1:9" x14ac:dyDescent="0.25">
      <c r="A365" s="53" t="s">
        <v>817</v>
      </c>
      <c r="B365" s="7" t="s">
        <v>818</v>
      </c>
      <c r="C365" s="9">
        <v>0</v>
      </c>
      <c r="D365" s="9">
        <v>1</v>
      </c>
      <c r="E365" s="9">
        <v>0</v>
      </c>
      <c r="F365" s="9">
        <v>0</v>
      </c>
      <c r="G365" s="9">
        <v>0</v>
      </c>
      <c r="H365" s="393">
        <v>0</v>
      </c>
      <c r="I365" s="15"/>
    </row>
    <row r="366" spans="1:9" x14ac:dyDescent="0.25">
      <c r="A366" s="53" t="s">
        <v>819</v>
      </c>
      <c r="B366" s="7" t="s">
        <v>820</v>
      </c>
      <c r="C366" s="9">
        <v>0</v>
      </c>
      <c r="D366" s="9">
        <v>1</v>
      </c>
      <c r="E366" s="9">
        <v>0</v>
      </c>
      <c r="F366" s="9">
        <v>0</v>
      </c>
      <c r="G366" s="9">
        <v>0</v>
      </c>
      <c r="H366" s="393">
        <v>0</v>
      </c>
      <c r="I366" s="15"/>
    </row>
    <row r="367" spans="1:9" x14ac:dyDescent="0.25">
      <c r="A367" s="53" t="s">
        <v>821</v>
      </c>
      <c r="B367" s="7" t="s">
        <v>822</v>
      </c>
      <c r="C367" s="9">
        <v>0</v>
      </c>
      <c r="D367" s="9">
        <v>1</v>
      </c>
      <c r="E367" s="9">
        <v>0</v>
      </c>
      <c r="F367" s="9">
        <v>0</v>
      </c>
      <c r="G367" s="9">
        <v>0</v>
      </c>
      <c r="H367" s="393">
        <v>0</v>
      </c>
      <c r="I367" s="15"/>
    </row>
    <row r="368" spans="1:9" x14ac:dyDescent="0.25">
      <c r="A368" s="53" t="s">
        <v>823</v>
      </c>
      <c r="B368" s="7" t="s">
        <v>824</v>
      </c>
      <c r="C368" s="9">
        <v>0</v>
      </c>
      <c r="D368" s="9">
        <v>1</v>
      </c>
      <c r="E368" s="9">
        <v>0</v>
      </c>
      <c r="F368" s="9">
        <v>0</v>
      </c>
      <c r="G368" s="9">
        <v>0</v>
      </c>
      <c r="H368" s="393">
        <v>0</v>
      </c>
      <c r="I368" s="15"/>
    </row>
    <row r="369" spans="1:9" x14ac:dyDescent="0.25">
      <c r="A369" s="53" t="s">
        <v>825</v>
      </c>
      <c r="B369" s="7" t="s">
        <v>826</v>
      </c>
      <c r="C369" s="9">
        <v>0</v>
      </c>
      <c r="D369" s="9">
        <v>1</v>
      </c>
      <c r="E369" s="9">
        <v>0</v>
      </c>
      <c r="F369" s="9">
        <v>0</v>
      </c>
      <c r="G369" s="9">
        <v>0</v>
      </c>
      <c r="H369" s="393">
        <v>0</v>
      </c>
      <c r="I369" s="15"/>
    </row>
    <row r="370" spans="1:9" x14ac:dyDescent="0.25">
      <c r="A370" s="53" t="s">
        <v>827</v>
      </c>
      <c r="B370" s="7" t="s">
        <v>828</v>
      </c>
      <c r="C370" s="9">
        <v>0</v>
      </c>
      <c r="D370" s="9">
        <v>1</v>
      </c>
      <c r="E370" s="9">
        <v>0</v>
      </c>
      <c r="F370" s="9">
        <v>0</v>
      </c>
      <c r="G370" s="9">
        <v>0</v>
      </c>
      <c r="H370" s="393">
        <v>0</v>
      </c>
      <c r="I370" s="15"/>
    </row>
    <row r="371" spans="1:9" x14ac:dyDescent="0.25">
      <c r="A371" s="53" t="s">
        <v>829</v>
      </c>
      <c r="B371" s="7" t="s">
        <v>830</v>
      </c>
      <c r="C371" s="9">
        <v>0</v>
      </c>
      <c r="D371" s="9">
        <v>1</v>
      </c>
      <c r="E371" s="9">
        <v>0</v>
      </c>
      <c r="F371" s="9">
        <v>0</v>
      </c>
      <c r="G371" s="9">
        <v>0</v>
      </c>
      <c r="H371" s="393">
        <v>0</v>
      </c>
      <c r="I371" s="15"/>
    </row>
    <row r="372" spans="1:9" x14ac:dyDescent="0.25">
      <c r="A372" s="53" t="s">
        <v>831</v>
      </c>
      <c r="B372" s="7" t="s">
        <v>832</v>
      </c>
      <c r="C372" s="9">
        <v>0</v>
      </c>
      <c r="D372" s="9">
        <v>1</v>
      </c>
      <c r="E372" s="9">
        <v>0</v>
      </c>
      <c r="F372" s="9">
        <v>0</v>
      </c>
      <c r="G372" s="9">
        <v>0</v>
      </c>
      <c r="H372" s="393">
        <v>0</v>
      </c>
      <c r="I372" s="15"/>
    </row>
    <row r="373" spans="1:9" x14ac:dyDescent="0.25">
      <c r="A373" s="53" t="s">
        <v>833</v>
      </c>
      <c r="B373" s="7" t="s">
        <v>834</v>
      </c>
      <c r="C373" s="9">
        <v>0</v>
      </c>
      <c r="D373" s="9">
        <v>0</v>
      </c>
      <c r="E373" s="9">
        <v>0</v>
      </c>
      <c r="F373" s="9">
        <v>1</v>
      </c>
      <c r="G373" s="9">
        <v>0</v>
      </c>
      <c r="H373" s="393">
        <v>0</v>
      </c>
      <c r="I373" s="15"/>
    </row>
    <row r="374" spans="1:9" x14ac:dyDescent="0.25">
      <c r="A374" s="53" t="s">
        <v>835</v>
      </c>
      <c r="B374" s="7" t="s">
        <v>836</v>
      </c>
      <c r="C374" s="9">
        <v>0</v>
      </c>
      <c r="D374" s="9">
        <v>0</v>
      </c>
      <c r="E374" s="9">
        <v>0</v>
      </c>
      <c r="F374" s="9">
        <v>1</v>
      </c>
      <c r="G374" s="9">
        <v>0</v>
      </c>
      <c r="H374" s="393">
        <v>0</v>
      </c>
      <c r="I374" s="15"/>
    </row>
    <row r="375" spans="1:9" x14ac:dyDescent="0.25">
      <c r="A375" s="53" t="s">
        <v>837</v>
      </c>
      <c r="B375" s="7" t="s">
        <v>838</v>
      </c>
      <c r="C375" s="9">
        <v>0</v>
      </c>
      <c r="D375" s="9">
        <v>0</v>
      </c>
      <c r="E375" s="9">
        <v>0</v>
      </c>
      <c r="F375" s="9">
        <v>1</v>
      </c>
      <c r="G375" s="9">
        <v>0</v>
      </c>
      <c r="H375" s="393">
        <v>0</v>
      </c>
      <c r="I375" s="15"/>
    </row>
    <row r="376" spans="1:9" x14ac:dyDescent="0.25">
      <c r="A376" s="53" t="s">
        <v>839</v>
      </c>
      <c r="B376" s="7" t="s">
        <v>840</v>
      </c>
      <c r="C376" s="9">
        <v>0</v>
      </c>
      <c r="D376" s="9">
        <v>0</v>
      </c>
      <c r="E376" s="9">
        <v>0</v>
      </c>
      <c r="F376" s="9">
        <v>1</v>
      </c>
      <c r="G376" s="9">
        <v>0</v>
      </c>
      <c r="H376" s="393">
        <v>0</v>
      </c>
      <c r="I376" s="15"/>
    </row>
    <row r="377" spans="1:9" x14ac:dyDescent="0.25">
      <c r="A377" s="53" t="s">
        <v>841</v>
      </c>
      <c r="B377" s="7" t="s">
        <v>842</v>
      </c>
      <c r="C377" s="9">
        <v>0</v>
      </c>
      <c r="D377" s="9">
        <v>0</v>
      </c>
      <c r="E377" s="9">
        <v>0</v>
      </c>
      <c r="F377" s="9">
        <v>1</v>
      </c>
      <c r="G377" s="9">
        <v>0</v>
      </c>
      <c r="H377" s="393">
        <v>0</v>
      </c>
      <c r="I377" s="15"/>
    </row>
    <row r="378" spans="1:9" x14ac:dyDescent="0.25">
      <c r="A378" s="53" t="s">
        <v>843</v>
      </c>
      <c r="B378" s="7" t="s">
        <v>844</v>
      </c>
      <c r="C378" s="9">
        <v>0</v>
      </c>
      <c r="D378" s="9">
        <v>1</v>
      </c>
      <c r="E378" s="9">
        <v>0</v>
      </c>
      <c r="F378" s="9">
        <v>0</v>
      </c>
      <c r="G378" s="9">
        <v>0</v>
      </c>
      <c r="H378" s="393">
        <v>0</v>
      </c>
      <c r="I378" s="15"/>
    </row>
    <row r="379" spans="1:9" x14ac:dyDescent="0.25">
      <c r="A379" s="53" t="s">
        <v>845</v>
      </c>
      <c r="B379" s="7" t="s">
        <v>846</v>
      </c>
      <c r="C379" s="9">
        <v>0</v>
      </c>
      <c r="D379" s="9">
        <v>1</v>
      </c>
      <c r="E379" s="9">
        <v>0</v>
      </c>
      <c r="F379" s="9">
        <v>0</v>
      </c>
      <c r="G379" s="9">
        <v>0</v>
      </c>
      <c r="H379" s="393">
        <v>0</v>
      </c>
      <c r="I379" s="15"/>
    </row>
    <row r="380" spans="1:9" x14ac:dyDescent="0.25">
      <c r="A380" s="53" t="s">
        <v>847</v>
      </c>
      <c r="B380" s="7" t="s">
        <v>848</v>
      </c>
      <c r="C380" s="9">
        <v>0</v>
      </c>
      <c r="D380" s="9">
        <v>1</v>
      </c>
      <c r="E380" s="9">
        <v>0</v>
      </c>
      <c r="F380" s="9">
        <v>0</v>
      </c>
      <c r="G380" s="9">
        <v>0</v>
      </c>
      <c r="H380" s="393">
        <v>0</v>
      </c>
      <c r="I380" s="15"/>
    </row>
    <row r="381" spans="1:9" x14ac:dyDescent="0.25">
      <c r="A381" s="53" t="s">
        <v>849</v>
      </c>
      <c r="B381" s="7" t="s">
        <v>850</v>
      </c>
      <c r="C381" s="9">
        <v>0</v>
      </c>
      <c r="D381" s="9">
        <v>1</v>
      </c>
      <c r="E381" s="9">
        <v>0</v>
      </c>
      <c r="F381" s="9">
        <v>0</v>
      </c>
      <c r="G381" s="9">
        <v>0</v>
      </c>
      <c r="H381" s="393">
        <v>0</v>
      </c>
      <c r="I381" s="15"/>
    </row>
    <row r="382" spans="1:9" x14ac:dyDescent="0.25">
      <c r="A382" s="53" t="s">
        <v>851</v>
      </c>
      <c r="B382" s="7" t="s">
        <v>852</v>
      </c>
      <c r="C382" s="9">
        <v>0</v>
      </c>
      <c r="D382" s="9">
        <v>1</v>
      </c>
      <c r="E382" s="9">
        <v>0</v>
      </c>
      <c r="F382" s="9">
        <v>0</v>
      </c>
      <c r="G382" s="9">
        <v>0</v>
      </c>
      <c r="H382" s="393">
        <v>0</v>
      </c>
      <c r="I382" s="15"/>
    </row>
    <row r="383" spans="1:9" x14ac:dyDescent="0.25">
      <c r="A383" s="53" t="s">
        <v>853</v>
      </c>
      <c r="B383" s="7" t="s">
        <v>854</v>
      </c>
      <c r="C383" s="9">
        <v>0</v>
      </c>
      <c r="D383" s="9">
        <v>0</v>
      </c>
      <c r="E383" s="9">
        <v>0</v>
      </c>
      <c r="F383" s="9">
        <v>1</v>
      </c>
      <c r="G383" s="9">
        <v>0</v>
      </c>
      <c r="H383" s="393">
        <v>0</v>
      </c>
      <c r="I383" s="15"/>
    </row>
    <row r="384" spans="1:9" x14ac:dyDescent="0.25">
      <c r="A384" s="53" t="s">
        <v>855</v>
      </c>
      <c r="B384" s="7" t="s">
        <v>856</v>
      </c>
      <c r="C384" s="9">
        <v>0</v>
      </c>
      <c r="D384" s="9">
        <v>1</v>
      </c>
      <c r="E384" s="9">
        <v>0</v>
      </c>
      <c r="F384" s="9">
        <v>0</v>
      </c>
      <c r="G384" s="9">
        <v>0</v>
      </c>
      <c r="H384" s="393">
        <v>0</v>
      </c>
      <c r="I384" s="15"/>
    </row>
    <row r="385" spans="1:9" x14ac:dyDescent="0.25">
      <c r="A385" s="53" t="s">
        <v>857</v>
      </c>
      <c r="B385" s="7" t="s">
        <v>858</v>
      </c>
      <c r="C385" s="9">
        <v>0</v>
      </c>
      <c r="D385" s="9">
        <v>0</v>
      </c>
      <c r="E385" s="9">
        <v>0</v>
      </c>
      <c r="F385" s="9">
        <v>1</v>
      </c>
      <c r="G385" s="9">
        <v>0</v>
      </c>
      <c r="H385" s="393">
        <v>0</v>
      </c>
      <c r="I385" s="15"/>
    </row>
    <row r="386" spans="1:9" x14ac:dyDescent="0.25">
      <c r="A386" s="53" t="s">
        <v>859</v>
      </c>
      <c r="B386" s="7" t="s">
        <v>860</v>
      </c>
      <c r="C386" s="9">
        <v>0</v>
      </c>
      <c r="D386" s="9">
        <v>0</v>
      </c>
      <c r="E386" s="9">
        <v>0</v>
      </c>
      <c r="F386" s="9">
        <v>1</v>
      </c>
      <c r="G386" s="9">
        <v>0</v>
      </c>
      <c r="H386" s="393">
        <v>0</v>
      </c>
      <c r="I386" s="15"/>
    </row>
    <row r="387" spans="1:9" x14ac:dyDescent="0.25">
      <c r="A387" s="53" t="s">
        <v>861</v>
      </c>
      <c r="B387" s="7" t="s">
        <v>862</v>
      </c>
      <c r="C387" s="9">
        <v>0</v>
      </c>
      <c r="D387" s="9">
        <v>0</v>
      </c>
      <c r="E387" s="9">
        <v>0</v>
      </c>
      <c r="F387" s="9">
        <v>1</v>
      </c>
      <c r="G387" s="9">
        <v>0</v>
      </c>
      <c r="H387" s="393">
        <v>0</v>
      </c>
      <c r="I387" s="15"/>
    </row>
    <row r="388" spans="1:9" x14ac:dyDescent="0.25">
      <c r="A388" s="53" t="s">
        <v>863</v>
      </c>
      <c r="B388" s="7" t="s">
        <v>864</v>
      </c>
      <c r="C388" s="9">
        <v>0</v>
      </c>
      <c r="D388" s="9">
        <v>1</v>
      </c>
      <c r="E388" s="9">
        <v>0</v>
      </c>
      <c r="F388" s="9">
        <v>0</v>
      </c>
      <c r="G388" s="9">
        <v>0</v>
      </c>
      <c r="H388" s="393">
        <v>0</v>
      </c>
      <c r="I388" s="15"/>
    </row>
    <row r="389" spans="1:9" x14ac:dyDescent="0.25">
      <c r="A389" s="53" t="s">
        <v>865</v>
      </c>
      <c r="B389" s="7" t="s">
        <v>866</v>
      </c>
      <c r="C389" s="9">
        <v>0</v>
      </c>
      <c r="D389" s="9">
        <v>1</v>
      </c>
      <c r="E389" s="9">
        <v>0</v>
      </c>
      <c r="F389" s="9">
        <v>0</v>
      </c>
      <c r="G389" s="9">
        <v>0</v>
      </c>
      <c r="H389" s="393">
        <v>0</v>
      </c>
      <c r="I389" s="15"/>
    </row>
    <row r="390" spans="1:9" x14ac:dyDescent="0.25">
      <c r="A390" s="53" t="s">
        <v>867</v>
      </c>
      <c r="B390" s="7" t="s">
        <v>868</v>
      </c>
      <c r="C390" s="9">
        <v>0</v>
      </c>
      <c r="D390" s="9">
        <v>1</v>
      </c>
      <c r="E390" s="9">
        <v>0</v>
      </c>
      <c r="F390" s="9">
        <v>0</v>
      </c>
      <c r="G390" s="9">
        <v>0</v>
      </c>
      <c r="H390" s="393">
        <v>0</v>
      </c>
      <c r="I390" s="15"/>
    </row>
    <row r="391" spans="1:9" x14ac:dyDescent="0.25">
      <c r="A391" s="53" t="s">
        <v>869</v>
      </c>
      <c r="B391" s="7" t="s">
        <v>870</v>
      </c>
      <c r="C391" s="9">
        <v>0</v>
      </c>
      <c r="D391" s="9">
        <v>1</v>
      </c>
      <c r="E391" s="9">
        <v>0</v>
      </c>
      <c r="F391" s="9">
        <v>0</v>
      </c>
      <c r="G391" s="9">
        <v>0</v>
      </c>
      <c r="H391" s="393">
        <v>0</v>
      </c>
      <c r="I391" s="15"/>
    </row>
    <row r="392" spans="1:9" x14ac:dyDescent="0.25">
      <c r="A392" s="53" t="s">
        <v>871</v>
      </c>
      <c r="B392" s="7" t="s">
        <v>872</v>
      </c>
      <c r="C392" s="9">
        <v>0</v>
      </c>
      <c r="D392" s="9">
        <v>1</v>
      </c>
      <c r="E392" s="9">
        <v>0</v>
      </c>
      <c r="F392" s="9">
        <v>0</v>
      </c>
      <c r="G392" s="9">
        <v>0</v>
      </c>
      <c r="H392" s="393">
        <v>0</v>
      </c>
      <c r="I392" s="15"/>
    </row>
    <row r="393" spans="1:9" x14ac:dyDescent="0.25">
      <c r="A393" s="53" t="s">
        <v>873</v>
      </c>
      <c r="B393" s="7" t="s">
        <v>874</v>
      </c>
      <c r="C393" s="9">
        <v>0</v>
      </c>
      <c r="D393" s="9">
        <v>1</v>
      </c>
      <c r="E393" s="9">
        <v>0</v>
      </c>
      <c r="F393" s="9">
        <v>0</v>
      </c>
      <c r="G393" s="9">
        <v>0</v>
      </c>
      <c r="H393" s="393">
        <v>0</v>
      </c>
      <c r="I393" s="15"/>
    </row>
    <row r="394" spans="1:9" x14ac:dyDescent="0.25">
      <c r="A394" s="53" t="s">
        <v>875</v>
      </c>
      <c r="B394" s="7" t="s">
        <v>876</v>
      </c>
      <c r="C394" s="9">
        <v>0</v>
      </c>
      <c r="D394" s="9">
        <v>1</v>
      </c>
      <c r="E394" s="9">
        <v>0</v>
      </c>
      <c r="F394" s="9">
        <v>0</v>
      </c>
      <c r="G394" s="9">
        <v>0</v>
      </c>
      <c r="H394" s="393">
        <v>0</v>
      </c>
      <c r="I394" s="15"/>
    </row>
    <row r="395" spans="1:9" x14ac:dyDescent="0.25">
      <c r="A395" s="53" t="s">
        <v>877</v>
      </c>
      <c r="B395" s="7" t="s">
        <v>878</v>
      </c>
      <c r="C395" s="9">
        <v>0</v>
      </c>
      <c r="D395" s="9">
        <v>1</v>
      </c>
      <c r="E395" s="9">
        <v>0</v>
      </c>
      <c r="F395" s="9">
        <v>0</v>
      </c>
      <c r="G395" s="9">
        <v>0</v>
      </c>
      <c r="H395" s="393">
        <v>0</v>
      </c>
      <c r="I395" s="15"/>
    </row>
    <row r="396" spans="1:9" x14ac:dyDescent="0.25">
      <c r="A396" s="53" t="s">
        <v>879</v>
      </c>
      <c r="B396" s="7" t="s">
        <v>880</v>
      </c>
      <c r="C396" s="9">
        <v>0</v>
      </c>
      <c r="D396" s="9">
        <v>1</v>
      </c>
      <c r="E396" s="9">
        <v>0</v>
      </c>
      <c r="F396" s="9">
        <v>0</v>
      </c>
      <c r="G396" s="9">
        <v>0</v>
      </c>
      <c r="H396" s="393">
        <v>0</v>
      </c>
      <c r="I396" s="15"/>
    </row>
    <row r="397" spans="1:9" x14ac:dyDescent="0.25">
      <c r="A397" s="53" t="s">
        <v>881</v>
      </c>
      <c r="B397" s="7" t="s">
        <v>880</v>
      </c>
      <c r="C397" s="9">
        <v>0</v>
      </c>
      <c r="D397" s="9">
        <v>1</v>
      </c>
      <c r="E397" s="9">
        <v>0</v>
      </c>
      <c r="F397" s="9">
        <v>0</v>
      </c>
      <c r="G397" s="9">
        <v>0</v>
      </c>
      <c r="H397" s="393">
        <v>0</v>
      </c>
      <c r="I397" s="15"/>
    </row>
    <row r="398" spans="1:9" x14ac:dyDescent="0.25">
      <c r="A398" s="53" t="s">
        <v>882</v>
      </c>
      <c r="B398" s="7" t="s">
        <v>883</v>
      </c>
      <c r="C398" s="9">
        <v>0</v>
      </c>
      <c r="D398" s="9">
        <v>0</v>
      </c>
      <c r="E398" s="9">
        <v>0</v>
      </c>
      <c r="F398" s="9">
        <v>0</v>
      </c>
      <c r="G398" s="9">
        <v>0</v>
      </c>
      <c r="H398" s="393">
        <v>1</v>
      </c>
      <c r="I398" s="15"/>
    </row>
    <row r="399" spans="1:9" x14ac:dyDescent="0.25">
      <c r="A399" s="53" t="s">
        <v>884</v>
      </c>
      <c r="B399" s="7" t="s">
        <v>885</v>
      </c>
      <c r="C399" s="9">
        <v>0</v>
      </c>
      <c r="D399" s="9">
        <v>0</v>
      </c>
      <c r="E399" s="9">
        <v>0</v>
      </c>
      <c r="F399" s="9">
        <v>0</v>
      </c>
      <c r="G399" s="9">
        <v>0</v>
      </c>
      <c r="H399" s="393">
        <v>1</v>
      </c>
      <c r="I399" s="15"/>
    </row>
    <row r="400" spans="1:9" x14ac:dyDescent="0.25">
      <c r="A400" s="53" t="s">
        <v>886</v>
      </c>
      <c r="B400" s="7" t="s">
        <v>887</v>
      </c>
      <c r="C400" s="9">
        <v>0</v>
      </c>
      <c r="D400" s="9">
        <v>0</v>
      </c>
      <c r="E400" s="9">
        <v>1</v>
      </c>
      <c r="F400" s="9">
        <v>0</v>
      </c>
      <c r="G400" s="9">
        <v>0</v>
      </c>
      <c r="H400" s="393">
        <v>0</v>
      </c>
      <c r="I400" s="15"/>
    </row>
    <row r="401" spans="1:9" x14ac:dyDescent="0.25">
      <c r="A401" s="53" t="s">
        <v>888</v>
      </c>
      <c r="B401" s="7" t="s">
        <v>889</v>
      </c>
      <c r="C401" s="9">
        <v>0</v>
      </c>
      <c r="D401" s="9">
        <v>0</v>
      </c>
      <c r="E401" s="9">
        <v>1</v>
      </c>
      <c r="F401" s="9">
        <v>0</v>
      </c>
      <c r="G401" s="9">
        <v>0</v>
      </c>
      <c r="H401" s="393">
        <v>0</v>
      </c>
      <c r="I401" s="15"/>
    </row>
    <row r="402" spans="1:9" x14ac:dyDescent="0.25">
      <c r="A402" s="53" t="s">
        <v>890</v>
      </c>
      <c r="B402" s="7" t="s">
        <v>891</v>
      </c>
      <c r="C402" s="9">
        <v>0</v>
      </c>
      <c r="D402" s="9">
        <v>0</v>
      </c>
      <c r="E402" s="9">
        <v>1</v>
      </c>
      <c r="F402" s="9">
        <v>0</v>
      </c>
      <c r="G402" s="9">
        <v>0</v>
      </c>
      <c r="H402" s="393">
        <v>0</v>
      </c>
      <c r="I402" s="15"/>
    </row>
    <row r="403" spans="1:9" x14ac:dyDescent="0.25">
      <c r="A403" s="53" t="s">
        <v>892</v>
      </c>
      <c r="B403" s="7" t="s">
        <v>893</v>
      </c>
      <c r="C403" s="9">
        <v>0</v>
      </c>
      <c r="D403" s="9">
        <v>0</v>
      </c>
      <c r="E403" s="9">
        <v>1</v>
      </c>
      <c r="F403" s="9">
        <v>0</v>
      </c>
      <c r="G403" s="9">
        <v>0</v>
      </c>
      <c r="H403" s="393">
        <v>0</v>
      </c>
      <c r="I403" s="15"/>
    </row>
    <row r="404" spans="1:9" x14ac:dyDescent="0.25">
      <c r="A404" s="53" t="s">
        <v>894</v>
      </c>
      <c r="B404" s="7" t="s">
        <v>895</v>
      </c>
      <c r="C404" s="9">
        <v>0</v>
      </c>
      <c r="D404" s="9">
        <v>0</v>
      </c>
      <c r="E404" s="9">
        <v>0</v>
      </c>
      <c r="F404" s="9">
        <v>0</v>
      </c>
      <c r="G404" s="9">
        <v>0</v>
      </c>
      <c r="H404" s="393">
        <v>0</v>
      </c>
      <c r="I404" s="15"/>
    </row>
    <row r="405" spans="1:9" x14ac:dyDescent="0.25">
      <c r="A405" s="53" t="s">
        <v>896</v>
      </c>
      <c r="B405" s="7" t="s">
        <v>897</v>
      </c>
      <c r="C405" s="9">
        <v>0</v>
      </c>
      <c r="D405" s="9">
        <v>1</v>
      </c>
      <c r="E405" s="9">
        <v>0</v>
      </c>
      <c r="F405" s="9">
        <v>0</v>
      </c>
      <c r="G405" s="9">
        <v>0</v>
      </c>
      <c r="H405" s="393">
        <v>0</v>
      </c>
      <c r="I405" s="15"/>
    </row>
    <row r="406" spans="1:9" x14ac:dyDescent="0.25">
      <c r="A406" s="53" t="s">
        <v>898</v>
      </c>
      <c r="B406" s="7" t="s">
        <v>899</v>
      </c>
      <c r="C406" s="9">
        <v>0</v>
      </c>
      <c r="D406" s="9">
        <v>1</v>
      </c>
      <c r="E406" s="9">
        <v>0</v>
      </c>
      <c r="F406" s="9">
        <v>0</v>
      </c>
      <c r="G406" s="9">
        <v>0</v>
      </c>
      <c r="H406" s="393">
        <v>0</v>
      </c>
      <c r="I406" s="15"/>
    </row>
    <row r="407" spans="1:9" x14ac:dyDescent="0.25">
      <c r="A407" s="53" t="s">
        <v>900</v>
      </c>
      <c r="B407" s="7" t="s">
        <v>901</v>
      </c>
      <c r="C407" s="9">
        <v>0</v>
      </c>
      <c r="D407" s="9">
        <v>1</v>
      </c>
      <c r="E407" s="9">
        <v>0</v>
      </c>
      <c r="F407" s="9">
        <v>0</v>
      </c>
      <c r="G407" s="9">
        <v>0</v>
      </c>
      <c r="H407" s="393">
        <v>0</v>
      </c>
      <c r="I407" s="15"/>
    </row>
    <row r="408" spans="1:9" x14ac:dyDescent="0.25">
      <c r="A408" s="53" t="s">
        <v>902</v>
      </c>
      <c r="B408" s="7" t="s">
        <v>903</v>
      </c>
      <c r="C408" s="9">
        <v>0</v>
      </c>
      <c r="D408" s="9">
        <v>1</v>
      </c>
      <c r="E408" s="9">
        <v>0</v>
      </c>
      <c r="F408" s="9">
        <v>0</v>
      </c>
      <c r="G408" s="9">
        <v>0</v>
      </c>
      <c r="H408" s="393">
        <v>0</v>
      </c>
      <c r="I408" s="15"/>
    </row>
    <row r="409" spans="1:9" x14ac:dyDescent="0.25">
      <c r="A409" s="53" t="s">
        <v>904</v>
      </c>
      <c r="B409" s="7" t="s">
        <v>905</v>
      </c>
      <c r="C409" s="9">
        <v>0</v>
      </c>
      <c r="D409" s="9">
        <v>0</v>
      </c>
      <c r="E409" s="9">
        <v>1</v>
      </c>
      <c r="F409" s="9">
        <v>0</v>
      </c>
      <c r="G409" s="9">
        <v>0</v>
      </c>
      <c r="H409" s="393">
        <v>0</v>
      </c>
      <c r="I409" s="15"/>
    </row>
    <row r="410" spans="1:9" x14ac:dyDescent="0.25">
      <c r="A410" s="53" t="s">
        <v>906</v>
      </c>
      <c r="B410" s="7" t="s">
        <v>907</v>
      </c>
      <c r="C410" s="9">
        <v>0</v>
      </c>
      <c r="D410" s="9">
        <v>0</v>
      </c>
      <c r="E410" s="9">
        <v>1</v>
      </c>
      <c r="F410" s="9">
        <v>0</v>
      </c>
      <c r="G410" s="9">
        <v>0</v>
      </c>
      <c r="H410" s="393">
        <v>0</v>
      </c>
      <c r="I410" s="15"/>
    </row>
    <row r="411" spans="1:9" x14ac:dyDescent="0.25">
      <c r="A411" s="53" t="s">
        <v>908</v>
      </c>
      <c r="B411" s="7" t="s">
        <v>909</v>
      </c>
      <c r="C411" s="9">
        <v>0</v>
      </c>
      <c r="D411" s="9">
        <v>0</v>
      </c>
      <c r="E411" s="9">
        <v>1</v>
      </c>
      <c r="F411" s="9">
        <v>0</v>
      </c>
      <c r="G411" s="9">
        <v>0</v>
      </c>
      <c r="H411" s="393">
        <v>0</v>
      </c>
      <c r="I411" s="15"/>
    </row>
    <row r="412" spans="1:9" x14ac:dyDescent="0.25">
      <c r="A412" s="53" t="s">
        <v>910</v>
      </c>
      <c r="B412" s="7" t="s">
        <v>911</v>
      </c>
      <c r="C412" s="9">
        <v>0</v>
      </c>
      <c r="D412" s="9">
        <v>0</v>
      </c>
      <c r="E412" s="9">
        <v>1</v>
      </c>
      <c r="F412" s="9">
        <v>0</v>
      </c>
      <c r="G412" s="9">
        <v>0</v>
      </c>
      <c r="H412" s="393">
        <v>0</v>
      </c>
      <c r="I412" s="15"/>
    </row>
    <row r="413" spans="1:9" x14ac:dyDescent="0.25">
      <c r="A413" s="53" t="s">
        <v>912</v>
      </c>
      <c r="B413" s="7" t="s">
        <v>913</v>
      </c>
      <c r="C413" s="9">
        <v>0</v>
      </c>
      <c r="D413" s="9">
        <v>0</v>
      </c>
      <c r="E413" s="9">
        <v>1</v>
      </c>
      <c r="F413" s="9">
        <v>0</v>
      </c>
      <c r="G413" s="9">
        <v>0</v>
      </c>
      <c r="H413" s="393">
        <v>0</v>
      </c>
      <c r="I413" s="15"/>
    </row>
    <row r="414" spans="1:9" x14ac:dyDescent="0.25">
      <c r="A414" s="53" t="s">
        <v>914</v>
      </c>
      <c r="B414" s="7" t="s">
        <v>915</v>
      </c>
      <c r="C414" s="9">
        <v>0</v>
      </c>
      <c r="D414" s="9">
        <v>0</v>
      </c>
      <c r="E414" s="9">
        <v>1</v>
      </c>
      <c r="F414" s="9">
        <v>0</v>
      </c>
      <c r="G414" s="9">
        <v>0</v>
      </c>
      <c r="H414" s="393">
        <v>0</v>
      </c>
      <c r="I414" s="15"/>
    </row>
    <row r="415" spans="1:9" x14ac:dyDescent="0.25">
      <c r="A415" s="53" t="s">
        <v>916</v>
      </c>
      <c r="B415" s="7" t="s">
        <v>917</v>
      </c>
      <c r="C415" s="9">
        <v>0</v>
      </c>
      <c r="D415" s="9">
        <v>0</v>
      </c>
      <c r="E415" s="9">
        <v>1</v>
      </c>
      <c r="F415" s="9">
        <v>0</v>
      </c>
      <c r="G415" s="9">
        <v>0</v>
      </c>
      <c r="H415" s="393">
        <v>0</v>
      </c>
      <c r="I415" s="15"/>
    </row>
    <row r="416" spans="1:9" x14ac:dyDescent="0.25">
      <c r="A416" s="53" t="s">
        <v>918</v>
      </c>
      <c r="B416" s="7" t="s">
        <v>919</v>
      </c>
      <c r="C416" s="9">
        <v>0</v>
      </c>
      <c r="D416" s="9">
        <v>0</v>
      </c>
      <c r="E416" s="9">
        <v>1</v>
      </c>
      <c r="F416" s="9">
        <v>0</v>
      </c>
      <c r="G416" s="9">
        <v>0</v>
      </c>
      <c r="H416" s="393">
        <v>0</v>
      </c>
      <c r="I416" s="15"/>
    </row>
    <row r="417" spans="1:9" x14ac:dyDescent="0.25">
      <c r="A417" s="53" t="s">
        <v>920</v>
      </c>
      <c r="B417" s="7" t="s">
        <v>921</v>
      </c>
      <c r="C417" s="9">
        <v>0</v>
      </c>
      <c r="D417" s="9">
        <v>0</v>
      </c>
      <c r="E417" s="9">
        <v>1</v>
      </c>
      <c r="F417" s="9">
        <v>0</v>
      </c>
      <c r="G417" s="9">
        <v>0</v>
      </c>
      <c r="H417" s="393">
        <v>0</v>
      </c>
      <c r="I417" s="15"/>
    </row>
    <row r="418" spans="1:9" x14ac:dyDescent="0.25">
      <c r="A418" s="53" t="s">
        <v>922</v>
      </c>
      <c r="B418" s="7" t="s">
        <v>923</v>
      </c>
      <c r="C418" s="9">
        <v>0</v>
      </c>
      <c r="D418" s="9">
        <v>0</v>
      </c>
      <c r="E418" s="9">
        <v>1</v>
      </c>
      <c r="F418" s="9">
        <v>0</v>
      </c>
      <c r="G418" s="9">
        <v>0</v>
      </c>
      <c r="H418" s="393">
        <v>0</v>
      </c>
      <c r="I418" s="15"/>
    </row>
    <row r="419" spans="1:9" x14ac:dyDescent="0.25">
      <c r="A419" s="53" t="s">
        <v>924</v>
      </c>
      <c r="B419" s="7" t="s">
        <v>925</v>
      </c>
      <c r="C419" s="9">
        <v>0</v>
      </c>
      <c r="D419" s="9">
        <v>0</v>
      </c>
      <c r="E419" s="9">
        <v>1</v>
      </c>
      <c r="F419" s="9">
        <v>0</v>
      </c>
      <c r="G419" s="9">
        <v>0</v>
      </c>
      <c r="H419" s="393">
        <v>0</v>
      </c>
      <c r="I419" s="15"/>
    </row>
    <row r="420" spans="1:9" x14ac:dyDescent="0.25">
      <c r="A420" s="53" t="s">
        <v>926</v>
      </c>
      <c r="B420" s="7" t="s">
        <v>927</v>
      </c>
      <c r="C420" s="9">
        <v>0</v>
      </c>
      <c r="D420" s="9">
        <v>0</v>
      </c>
      <c r="E420" s="9">
        <v>1</v>
      </c>
      <c r="F420" s="9">
        <v>0</v>
      </c>
      <c r="G420" s="9">
        <v>0</v>
      </c>
      <c r="H420" s="393">
        <v>0</v>
      </c>
      <c r="I420" s="15"/>
    </row>
    <row r="421" spans="1:9" x14ac:dyDescent="0.25">
      <c r="A421" s="53" t="s">
        <v>928</v>
      </c>
      <c r="B421" s="7" t="s">
        <v>929</v>
      </c>
      <c r="C421" s="9">
        <v>0</v>
      </c>
      <c r="D421" s="9">
        <v>0</v>
      </c>
      <c r="E421" s="9">
        <v>1</v>
      </c>
      <c r="F421" s="9">
        <v>0</v>
      </c>
      <c r="G421" s="9">
        <v>0</v>
      </c>
      <c r="H421" s="393">
        <v>0</v>
      </c>
      <c r="I421" s="15"/>
    </row>
    <row r="422" spans="1:9" x14ac:dyDescent="0.25">
      <c r="A422" s="53" t="s">
        <v>930</v>
      </c>
      <c r="B422" s="7" t="s">
        <v>931</v>
      </c>
      <c r="C422" s="9">
        <v>0</v>
      </c>
      <c r="D422" s="9">
        <v>0</v>
      </c>
      <c r="E422" s="9">
        <v>1</v>
      </c>
      <c r="F422" s="9">
        <v>0</v>
      </c>
      <c r="G422" s="9">
        <v>0</v>
      </c>
      <c r="H422" s="393">
        <v>0</v>
      </c>
      <c r="I422" s="15"/>
    </row>
    <row r="423" spans="1:9" x14ac:dyDescent="0.25">
      <c r="A423" s="53" t="s">
        <v>932</v>
      </c>
      <c r="B423" s="7" t="s">
        <v>933</v>
      </c>
      <c r="C423" s="9">
        <v>0</v>
      </c>
      <c r="D423" s="9">
        <v>0</v>
      </c>
      <c r="E423" s="9">
        <v>1</v>
      </c>
      <c r="F423" s="9">
        <v>0</v>
      </c>
      <c r="G423" s="9">
        <v>0</v>
      </c>
      <c r="H423" s="393">
        <v>0</v>
      </c>
      <c r="I423" s="15"/>
    </row>
    <row r="424" spans="1:9" x14ac:dyDescent="0.25">
      <c r="A424" s="53" t="s">
        <v>934</v>
      </c>
      <c r="B424" s="7" t="s">
        <v>935</v>
      </c>
      <c r="C424" s="9">
        <v>0</v>
      </c>
      <c r="D424" s="9">
        <v>0</v>
      </c>
      <c r="E424" s="9">
        <v>1</v>
      </c>
      <c r="F424" s="9">
        <v>0</v>
      </c>
      <c r="G424" s="9">
        <v>0</v>
      </c>
      <c r="H424" s="393">
        <v>0</v>
      </c>
      <c r="I424" s="15"/>
    </row>
    <row r="425" spans="1:9" x14ac:dyDescent="0.25">
      <c r="A425" s="53" t="s">
        <v>936</v>
      </c>
      <c r="B425" s="7" t="s">
        <v>937</v>
      </c>
      <c r="C425" s="9">
        <v>0</v>
      </c>
      <c r="D425" s="9">
        <v>0</v>
      </c>
      <c r="E425" s="9">
        <v>1</v>
      </c>
      <c r="F425" s="9">
        <v>0</v>
      </c>
      <c r="G425" s="9">
        <v>0</v>
      </c>
      <c r="H425" s="393">
        <v>0</v>
      </c>
      <c r="I425" s="15"/>
    </row>
    <row r="426" spans="1:9" x14ac:dyDescent="0.25">
      <c r="A426" s="53" t="s">
        <v>938</v>
      </c>
      <c r="B426" s="7" t="s">
        <v>939</v>
      </c>
      <c r="C426" s="9">
        <v>0</v>
      </c>
      <c r="D426" s="9">
        <v>0</v>
      </c>
      <c r="E426" s="9">
        <v>1</v>
      </c>
      <c r="F426" s="9">
        <v>0</v>
      </c>
      <c r="G426" s="9">
        <v>0</v>
      </c>
      <c r="H426" s="393">
        <v>0</v>
      </c>
      <c r="I426" s="15"/>
    </row>
    <row r="427" spans="1:9" x14ac:dyDescent="0.25">
      <c r="A427" s="53" t="s">
        <v>940</v>
      </c>
      <c r="B427" s="7" t="s">
        <v>941</v>
      </c>
      <c r="C427" s="9">
        <v>0</v>
      </c>
      <c r="D427" s="9">
        <v>0</v>
      </c>
      <c r="E427" s="9">
        <v>1</v>
      </c>
      <c r="F427" s="9">
        <v>0</v>
      </c>
      <c r="G427" s="9">
        <v>0</v>
      </c>
      <c r="H427" s="393">
        <v>0</v>
      </c>
      <c r="I427" s="15"/>
    </row>
    <row r="428" spans="1:9" x14ac:dyDescent="0.25">
      <c r="A428" s="53" t="s">
        <v>942</v>
      </c>
      <c r="B428" s="7" t="s">
        <v>943</v>
      </c>
      <c r="C428" s="9">
        <v>0</v>
      </c>
      <c r="D428" s="9">
        <v>0</v>
      </c>
      <c r="E428" s="9">
        <v>1</v>
      </c>
      <c r="F428" s="9">
        <v>0</v>
      </c>
      <c r="G428" s="9">
        <v>0</v>
      </c>
      <c r="H428" s="393">
        <v>0</v>
      </c>
      <c r="I428" s="15"/>
    </row>
    <row r="429" spans="1:9" x14ac:dyDescent="0.25">
      <c r="A429" s="53" t="s">
        <v>944</v>
      </c>
      <c r="B429" s="7" t="s">
        <v>945</v>
      </c>
      <c r="C429" s="9">
        <v>0</v>
      </c>
      <c r="D429" s="9">
        <v>0</v>
      </c>
      <c r="E429" s="9">
        <v>1</v>
      </c>
      <c r="F429" s="9">
        <v>0</v>
      </c>
      <c r="G429" s="9">
        <v>0</v>
      </c>
      <c r="H429" s="393">
        <v>0</v>
      </c>
      <c r="I429" s="15"/>
    </row>
    <row r="430" spans="1:9" x14ac:dyDescent="0.25">
      <c r="A430" s="53" t="s">
        <v>946</v>
      </c>
      <c r="B430" s="7" t="s">
        <v>947</v>
      </c>
      <c r="C430" s="9">
        <v>0</v>
      </c>
      <c r="D430" s="9">
        <v>0</v>
      </c>
      <c r="E430" s="9">
        <v>1</v>
      </c>
      <c r="F430" s="9">
        <v>0</v>
      </c>
      <c r="G430" s="9">
        <v>0</v>
      </c>
      <c r="H430" s="393">
        <v>0</v>
      </c>
      <c r="I430" s="15"/>
    </row>
    <row r="431" spans="1:9" x14ac:dyDescent="0.25">
      <c r="A431" s="53" t="s">
        <v>948</v>
      </c>
      <c r="B431" s="7" t="s">
        <v>949</v>
      </c>
      <c r="C431" s="9">
        <v>0</v>
      </c>
      <c r="D431" s="9">
        <v>0</v>
      </c>
      <c r="E431" s="9">
        <v>1</v>
      </c>
      <c r="F431" s="9">
        <v>0</v>
      </c>
      <c r="G431" s="9">
        <v>0</v>
      </c>
      <c r="H431" s="393">
        <v>0</v>
      </c>
      <c r="I431" s="15"/>
    </row>
    <row r="432" spans="1:9" x14ac:dyDescent="0.25">
      <c r="A432" s="53" t="s">
        <v>950</v>
      </c>
      <c r="B432" s="7" t="s">
        <v>951</v>
      </c>
      <c r="C432" s="9">
        <v>0</v>
      </c>
      <c r="D432" s="9">
        <v>0</v>
      </c>
      <c r="E432" s="9">
        <v>1</v>
      </c>
      <c r="F432" s="9">
        <v>0</v>
      </c>
      <c r="G432" s="9">
        <v>0</v>
      </c>
      <c r="H432" s="393">
        <v>0</v>
      </c>
      <c r="I432" s="15"/>
    </row>
    <row r="433" spans="1:9" x14ac:dyDescent="0.25">
      <c r="A433" s="53" t="s">
        <v>952</v>
      </c>
      <c r="B433" s="7" t="s">
        <v>953</v>
      </c>
      <c r="C433" s="9">
        <v>0</v>
      </c>
      <c r="D433" s="9">
        <v>0</v>
      </c>
      <c r="E433" s="9">
        <v>1</v>
      </c>
      <c r="F433" s="9">
        <v>0</v>
      </c>
      <c r="G433" s="9">
        <v>0</v>
      </c>
      <c r="H433" s="393">
        <v>0</v>
      </c>
      <c r="I433" s="15"/>
    </row>
    <row r="434" spans="1:9" x14ac:dyDescent="0.25">
      <c r="A434" s="53" t="s">
        <v>954</v>
      </c>
      <c r="B434" s="7" t="s">
        <v>955</v>
      </c>
      <c r="C434" s="9">
        <v>0</v>
      </c>
      <c r="D434" s="9">
        <v>0</v>
      </c>
      <c r="E434" s="9">
        <v>1</v>
      </c>
      <c r="F434" s="9">
        <v>0</v>
      </c>
      <c r="G434" s="9">
        <v>0</v>
      </c>
      <c r="H434" s="393">
        <v>0</v>
      </c>
      <c r="I434" s="15"/>
    </row>
    <row r="435" spans="1:9" x14ac:dyDescent="0.25">
      <c r="A435" s="53" t="s">
        <v>956</v>
      </c>
      <c r="B435" s="7" t="s">
        <v>957</v>
      </c>
      <c r="C435" s="9">
        <v>0</v>
      </c>
      <c r="D435" s="9">
        <v>0</v>
      </c>
      <c r="E435" s="9">
        <v>1</v>
      </c>
      <c r="F435" s="9">
        <v>0</v>
      </c>
      <c r="G435" s="9">
        <v>0</v>
      </c>
      <c r="H435" s="393">
        <v>0</v>
      </c>
      <c r="I435" s="15"/>
    </row>
    <row r="436" spans="1:9" x14ac:dyDescent="0.25">
      <c r="A436" s="53" t="s">
        <v>958</v>
      </c>
      <c r="B436" s="7" t="s">
        <v>959</v>
      </c>
      <c r="C436" s="9">
        <v>0</v>
      </c>
      <c r="D436" s="9">
        <v>0</v>
      </c>
      <c r="E436" s="9">
        <v>1</v>
      </c>
      <c r="F436" s="9">
        <v>0</v>
      </c>
      <c r="G436" s="9">
        <v>0</v>
      </c>
      <c r="H436" s="393">
        <v>0</v>
      </c>
      <c r="I436" s="15"/>
    </row>
    <row r="437" spans="1:9" x14ac:dyDescent="0.25">
      <c r="A437" s="53" t="s">
        <v>960</v>
      </c>
      <c r="B437" s="7" t="s">
        <v>961</v>
      </c>
      <c r="C437" s="9">
        <v>0</v>
      </c>
      <c r="D437" s="9">
        <v>0</v>
      </c>
      <c r="E437" s="9">
        <v>1</v>
      </c>
      <c r="F437" s="9">
        <v>0</v>
      </c>
      <c r="G437" s="9">
        <v>0</v>
      </c>
      <c r="H437" s="393">
        <v>0</v>
      </c>
      <c r="I437" s="15"/>
    </row>
    <row r="438" spans="1:9" x14ac:dyDescent="0.25">
      <c r="A438" s="53" t="s">
        <v>962</v>
      </c>
      <c r="B438" s="7" t="s">
        <v>963</v>
      </c>
      <c r="C438" s="9">
        <v>0</v>
      </c>
      <c r="D438" s="9">
        <v>0</v>
      </c>
      <c r="E438" s="9">
        <v>1</v>
      </c>
      <c r="F438" s="9">
        <v>0</v>
      </c>
      <c r="G438" s="9">
        <v>0</v>
      </c>
      <c r="H438" s="393">
        <v>0</v>
      </c>
      <c r="I438" s="15"/>
    </row>
    <row r="439" spans="1:9" x14ac:dyDescent="0.25">
      <c r="A439" s="53" t="s">
        <v>964</v>
      </c>
      <c r="B439" s="7" t="s">
        <v>965</v>
      </c>
      <c r="C439" s="9">
        <v>0</v>
      </c>
      <c r="D439" s="9">
        <v>0</v>
      </c>
      <c r="E439" s="9">
        <v>1</v>
      </c>
      <c r="F439" s="9">
        <v>0</v>
      </c>
      <c r="G439" s="9">
        <v>0</v>
      </c>
      <c r="H439" s="393">
        <v>0</v>
      </c>
      <c r="I439" s="15"/>
    </row>
    <row r="440" spans="1:9" x14ac:dyDescent="0.25">
      <c r="A440" s="53" t="s">
        <v>966</v>
      </c>
      <c r="B440" s="7" t="s">
        <v>967</v>
      </c>
      <c r="C440" s="9">
        <v>0</v>
      </c>
      <c r="D440" s="9">
        <v>0</v>
      </c>
      <c r="E440" s="9">
        <v>1</v>
      </c>
      <c r="F440" s="9">
        <v>0</v>
      </c>
      <c r="G440" s="9">
        <v>0</v>
      </c>
      <c r="H440" s="393">
        <v>0</v>
      </c>
      <c r="I440" s="15"/>
    </row>
    <row r="441" spans="1:9" x14ac:dyDescent="0.25">
      <c r="A441" s="53" t="s">
        <v>968</v>
      </c>
      <c r="B441" s="7" t="s">
        <v>969</v>
      </c>
      <c r="C441" s="9">
        <v>0</v>
      </c>
      <c r="D441" s="9">
        <v>0</v>
      </c>
      <c r="E441" s="9">
        <v>1</v>
      </c>
      <c r="F441" s="9">
        <v>0</v>
      </c>
      <c r="G441" s="9">
        <v>0</v>
      </c>
      <c r="H441" s="393">
        <v>0</v>
      </c>
      <c r="I441" s="15"/>
    </row>
    <row r="442" spans="1:9" x14ac:dyDescent="0.25">
      <c r="A442" s="53" t="s">
        <v>970</v>
      </c>
      <c r="B442" s="7" t="s">
        <v>971</v>
      </c>
      <c r="C442" s="9">
        <v>0</v>
      </c>
      <c r="D442" s="9">
        <v>0</v>
      </c>
      <c r="E442" s="9">
        <v>1</v>
      </c>
      <c r="F442" s="9">
        <v>0</v>
      </c>
      <c r="G442" s="9">
        <v>0</v>
      </c>
      <c r="H442" s="393">
        <v>0</v>
      </c>
      <c r="I442" s="15"/>
    </row>
    <row r="443" spans="1:9" x14ac:dyDescent="0.25">
      <c r="A443" s="53" t="s">
        <v>972</v>
      </c>
      <c r="B443" s="7" t="s">
        <v>973</v>
      </c>
      <c r="C443" s="9">
        <v>0</v>
      </c>
      <c r="D443" s="9">
        <v>0</v>
      </c>
      <c r="E443" s="9">
        <v>1</v>
      </c>
      <c r="F443" s="9">
        <v>0</v>
      </c>
      <c r="G443" s="9">
        <v>0</v>
      </c>
      <c r="H443" s="393">
        <v>0</v>
      </c>
      <c r="I443" s="15"/>
    </row>
    <row r="444" spans="1:9" x14ac:dyDescent="0.25">
      <c r="A444" s="53" t="s">
        <v>974</v>
      </c>
      <c r="B444" s="7" t="s">
        <v>975</v>
      </c>
      <c r="C444" s="9">
        <v>0</v>
      </c>
      <c r="D444" s="9">
        <v>0</v>
      </c>
      <c r="E444" s="9">
        <v>1</v>
      </c>
      <c r="F444" s="9">
        <v>0</v>
      </c>
      <c r="G444" s="9">
        <v>0</v>
      </c>
      <c r="H444" s="393">
        <v>0</v>
      </c>
      <c r="I444" s="15"/>
    </row>
    <row r="445" spans="1:9" x14ac:dyDescent="0.25">
      <c r="A445" s="53" t="s">
        <v>976</v>
      </c>
      <c r="B445" s="7" t="s">
        <v>977</v>
      </c>
      <c r="C445" s="9">
        <v>0</v>
      </c>
      <c r="D445" s="9">
        <v>0</v>
      </c>
      <c r="E445" s="9">
        <v>1</v>
      </c>
      <c r="F445" s="9">
        <v>0</v>
      </c>
      <c r="G445" s="9">
        <v>0</v>
      </c>
      <c r="H445" s="393">
        <v>0</v>
      </c>
      <c r="I445" s="15"/>
    </row>
    <row r="446" spans="1:9" x14ac:dyDescent="0.25">
      <c r="A446" s="53" t="s">
        <v>978</v>
      </c>
      <c r="B446" s="7" t="s">
        <v>979</v>
      </c>
      <c r="C446" s="9">
        <v>0</v>
      </c>
      <c r="D446" s="9">
        <v>0</v>
      </c>
      <c r="E446" s="9">
        <v>1</v>
      </c>
      <c r="F446" s="9">
        <v>0</v>
      </c>
      <c r="G446" s="9">
        <v>0</v>
      </c>
      <c r="H446" s="393">
        <v>0</v>
      </c>
      <c r="I446" s="15"/>
    </row>
    <row r="447" spans="1:9" x14ac:dyDescent="0.25">
      <c r="A447" s="53" t="s">
        <v>980</v>
      </c>
      <c r="B447" s="7" t="s">
        <v>981</v>
      </c>
      <c r="C447" s="9">
        <v>0</v>
      </c>
      <c r="D447" s="9">
        <v>0</v>
      </c>
      <c r="E447" s="9">
        <v>1</v>
      </c>
      <c r="F447" s="9">
        <v>0</v>
      </c>
      <c r="G447" s="9">
        <v>0</v>
      </c>
      <c r="H447" s="393">
        <v>0</v>
      </c>
      <c r="I447" s="15"/>
    </row>
    <row r="448" spans="1:9" x14ac:dyDescent="0.25">
      <c r="A448" s="53" t="s">
        <v>982</v>
      </c>
      <c r="B448" s="7" t="s">
        <v>983</v>
      </c>
      <c r="C448" s="9">
        <v>0</v>
      </c>
      <c r="D448" s="9">
        <v>0</v>
      </c>
      <c r="E448" s="9">
        <v>1</v>
      </c>
      <c r="F448" s="9">
        <v>0</v>
      </c>
      <c r="G448" s="9">
        <v>0</v>
      </c>
      <c r="H448" s="393">
        <v>0</v>
      </c>
      <c r="I448" s="15"/>
    </row>
    <row r="449" spans="1:9" x14ac:dyDescent="0.25">
      <c r="A449" s="53" t="s">
        <v>984</v>
      </c>
      <c r="B449" s="7" t="s">
        <v>985</v>
      </c>
      <c r="C449" s="9">
        <v>0</v>
      </c>
      <c r="D449" s="9">
        <v>0</v>
      </c>
      <c r="E449" s="9">
        <v>1</v>
      </c>
      <c r="F449" s="9">
        <v>0</v>
      </c>
      <c r="G449" s="9">
        <v>0</v>
      </c>
      <c r="H449" s="393">
        <v>0</v>
      </c>
      <c r="I449" s="15"/>
    </row>
    <row r="450" spans="1:9" x14ac:dyDescent="0.25">
      <c r="A450" s="53" t="s">
        <v>986</v>
      </c>
      <c r="B450" s="7" t="s">
        <v>987</v>
      </c>
      <c r="C450" s="9">
        <v>0</v>
      </c>
      <c r="D450" s="9">
        <v>0</v>
      </c>
      <c r="E450" s="9">
        <v>1</v>
      </c>
      <c r="F450" s="9">
        <v>0</v>
      </c>
      <c r="G450" s="9">
        <v>0</v>
      </c>
      <c r="H450" s="393">
        <v>0</v>
      </c>
      <c r="I450" s="15"/>
    </row>
    <row r="451" spans="1:9" x14ac:dyDescent="0.25">
      <c r="A451" s="53" t="s">
        <v>988</v>
      </c>
      <c r="B451" s="7" t="s">
        <v>989</v>
      </c>
      <c r="C451" s="9">
        <v>0</v>
      </c>
      <c r="D451" s="9">
        <v>0</v>
      </c>
      <c r="E451" s="9">
        <v>1</v>
      </c>
      <c r="F451" s="9">
        <v>0</v>
      </c>
      <c r="G451" s="9">
        <v>0</v>
      </c>
      <c r="H451" s="393">
        <v>0</v>
      </c>
      <c r="I451" s="15"/>
    </row>
    <row r="452" spans="1:9" x14ac:dyDescent="0.25">
      <c r="A452" s="53" t="s">
        <v>990</v>
      </c>
      <c r="B452" s="7" t="s">
        <v>991</v>
      </c>
      <c r="C452" s="9">
        <v>0</v>
      </c>
      <c r="D452" s="9">
        <v>0</v>
      </c>
      <c r="E452" s="9">
        <v>1</v>
      </c>
      <c r="F452" s="9">
        <v>0</v>
      </c>
      <c r="G452" s="9">
        <v>0</v>
      </c>
      <c r="H452" s="393">
        <v>0</v>
      </c>
      <c r="I452" s="15"/>
    </row>
    <row r="453" spans="1:9" x14ac:dyDescent="0.25">
      <c r="A453" s="53" t="s">
        <v>992</v>
      </c>
      <c r="B453" s="7" t="s">
        <v>993</v>
      </c>
      <c r="C453" s="9">
        <v>0</v>
      </c>
      <c r="D453" s="9">
        <v>0</v>
      </c>
      <c r="E453" s="9">
        <v>1</v>
      </c>
      <c r="F453" s="9">
        <v>0</v>
      </c>
      <c r="G453" s="9">
        <v>0</v>
      </c>
      <c r="H453" s="393">
        <v>0</v>
      </c>
      <c r="I453" s="15"/>
    </row>
    <row r="454" spans="1:9" x14ac:dyDescent="0.25">
      <c r="A454" s="53" t="s">
        <v>994</v>
      </c>
      <c r="B454" s="7" t="s">
        <v>995</v>
      </c>
      <c r="C454" s="9">
        <v>0</v>
      </c>
      <c r="D454" s="9">
        <v>0</v>
      </c>
      <c r="E454" s="9">
        <v>1</v>
      </c>
      <c r="F454" s="9">
        <v>0</v>
      </c>
      <c r="G454" s="9">
        <v>0</v>
      </c>
      <c r="H454" s="393">
        <v>0</v>
      </c>
      <c r="I454" s="15"/>
    </row>
    <row r="455" spans="1:9" x14ac:dyDescent="0.25">
      <c r="A455" s="53" t="s">
        <v>996</v>
      </c>
      <c r="B455" s="7" t="s">
        <v>997</v>
      </c>
      <c r="C455" s="9">
        <v>0</v>
      </c>
      <c r="D455" s="9">
        <v>0</v>
      </c>
      <c r="E455" s="9">
        <v>1</v>
      </c>
      <c r="F455" s="9">
        <v>0</v>
      </c>
      <c r="G455" s="9">
        <v>0</v>
      </c>
      <c r="H455" s="393">
        <v>0</v>
      </c>
      <c r="I455" s="15"/>
    </row>
    <row r="456" spans="1:9" x14ac:dyDescent="0.25">
      <c r="A456" s="53" t="s">
        <v>998</v>
      </c>
      <c r="B456" s="7" t="s">
        <v>999</v>
      </c>
      <c r="C456" s="9">
        <v>0</v>
      </c>
      <c r="D456" s="9">
        <v>0</v>
      </c>
      <c r="E456" s="9">
        <v>1</v>
      </c>
      <c r="F456" s="9">
        <v>0</v>
      </c>
      <c r="G456" s="9">
        <v>0</v>
      </c>
      <c r="H456" s="393">
        <v>0</v>
      </c>
      <c r="I456" s="15"/>
    </row>
    <row r="457" spans="1:9" x14ac:dyDescent="0.25">
      <c r="A457" s="53" t="s">
        <v>1000</v>
      </c>
      <c r="B457" s="7" t="s">
        <v>1001</v>
      </c>
      <c r="C457" s="9">
        <v>0</v>
      </c>
      <c r="D457" s="9">
        <v>0</v>
      </c>
      <c r="E457" s="9">
        <v>1</v>
      </c>
      <c r="F457" s="9">
        <v>0</v>
      </c>
      <c r="G457" s="9">
        <v>0</v>
      </c>
      <c r="H457" s="393">
        <v>0</v>
      </c>
      <c r="I457" s="15"/>
    </row>
    <row r="458" spans="1:9" x14ac:dyDescent="0.25">
      <c r="A458" s="53" t="s">
        <v>1002</v>
      </c>
      <c r="B458" s="7" t="s">
        <v>1003</v>
      </c>
      <c r="C458" s="9">
        <v>0</v>
      </c>
      <c r="D458" s="9">
        <v>0</v>
      </c>
      <c r="E458" s="9">
        <v>0</v>
      </c>
      <c r="F458" s="9">
        <v>0</v>
      </c>
      <c r="G458" s="9">
        <v>1</v>
      </c>
      <c r="H458" s="393">
        <v>0</v>
      </c>
      <c r="I458" s="15"/>
    </row>
    <row r="459" spans="1:9" x14ac:dyDescent="0.25">
      <c r="A459" s="53" t="s">
        <v>1004</v>
      </c>
      <c r="B459" s="7" t="s">
        <v>1005</v>
      </c>
      <c r="C459" s="9">
        <v>0</v>
      </c>
      <c r="D459" s="9">
        <v>0</v>
      </c>
      <c r="E459" s="9">
        <v>0</v>
      </c>
      <c r="F459" s="9">
        <v>0</v>
      </c>
      <c r="G459" s="9">
        <v>1</v>
      </c>
      <c r="H459" s="393">
        <v>0</v>
      </c>
      <c r="I459" s="15"/>
    </row>
    <row r="460" spans="1:9" x14ac:dyDescent="0.25">
      <c r="A460" s="53" t="s">
        <v>1006</v>
      </c>
      <c r="B460" s="7" t="s">
        <v>1007</v>
      </c>
      <c r="C460" s="9">
        <v>0</v>
      </c>
      <c r="D460" s="9">
        <v>0</v>
      </c>
      <c r="E460" s="9">
        <v>0</v>
      </c>
      <c r="F460" s="9">
        <v>0</v>
      </c>
      <c r="G460" s="9">
        <v>1</v>
      </c>
      <c r="H460" s="393">
        <v>0</v>
      </c>
      <c r="I460" s="15"/>
    </row>
    <row r="461" spans="1:9" x14ac:dyDescent="0.25">
      <c r="A461" s="53" t="s">
        <v>1008</v>
      </c>
      <c r="B461" s="7" t="s">
        <v>1009</v>
      </c>
      <c r="C461" s="9">
        <v>0</v>
      </c>
      <c r="D461" s="9">
        <v>0</v>
      </c>
      <c r="E461" s="9">
        <v>0</v>
      </c>
      <c r="F461" s="9">
        <v>0</v>
      </c>
      <c r="G461" s="9">
        <v>1</v>
      </c>
      <c r="H461" s="393">
        <v>0</v>
      </c>
      <c r="I461" s="15"/>
    </row>
    <row r="462" spans="1:9" x14ac:dyDescent="0.25">
      <c r="A462" s="53" t="s">
        <v>1010</v>
      </c>
      <c r="B462" s="7" t="s">
        <v>1011</v>
      </c>
      <c r="C462" s="9">
        <v>0</v>
      </c>
      <c r="D462" s="9">
        <v>0</v>
      </c>
      <c r="E462" s="9">
        <v>0</v>
      </c>
      <c r="F462" s="9">
        <v>0</v>
      </c>
      <c r="G462" s="9">
        <v>0</v>
      </c>
      <c r="H462" s="393">
        <v>0</v>
      </c>
      <c r="I462" s="15"/>
    </row>
    <row r="463" spans="1:9" x14ac:dyDescent="0.25">
      <c r="A463" s="53" t="s">
        <v>1012</v>
      </c>
      <c r="B463" s="7" t="s">
        <v>1013</v>
      </c>
      <c r="C463" s="9">
        <v>0</v>
      </c>
      <c r="D463" s="9">
        <v>0</v>
      </c>
      <c r="E463" s="9">
        <v>0</v>
      </c>
      <c r="F463" s="9">
        <v>0</v>
      </c>
      <c r="G463" s="9">
        <v>0</v>
      </c>
      <c r="H463" s="393">
        <v>0</v>
      </c>
      <c r="I463" s="15"/>
    </row>
    <row r="464" spans="1:9" x14ac:dyDescent="0.25">
      <c r="A464" s="53" t="s">
        <v>1014</v>
      </c>
      <c r="B464" s="7" t="s">
        <v>1015</v>
      </c>
      <c r="C464" s="9">
        <v>0</v>
      </c>
      <c r="D464" s="9">
        <v>0</v>
      </c>
      <c r="E464" s="9">
        <v>0</v>
      </c>
      <c r="F464" s="9">
        <v>0</v>
      </c>
      <c r="G464" s="9">
        <v>0</v>
      </c>
      <c r="H464" s="393">
        <v>0</v>
      </c>
      <c r="I464" s="15"/>
    </row>
    <row r="465" spans="1:9" x14ac:dyDescent="0.25">
      <c r="A465" s="53" t="s">
        <v>1016</v>
      </c>
      <c r="B465" s="7" t="s">
        <v>1017</v>
      </c>
      <c r="C465" s="9">
        <v>0</v>
      </c>
      <c r="D465" s="9">
        <v>0</v>
      </c>
      <c r="E465" s="9">
        <v>0</v>
      </c>
      <c r="F465" s="9">
        <v>0</v>
      </c>
      <c r="G465" s="9">
        <v>0</v>
      </c>
      <c r="H465" s="393">
        <v>0</v>
      </c>
      <c r="I465" s="15"/>
    </row>
    <row r="466" spans="1:9" x14ac:dyDescent="0.25">
      <c r="A466" s="53" t="s">
        <v>1018</v>
      </c>
      <c r="B466" s="7" t="s">
        <v>1019</v>
      </c>
      <c r="C466" s="9">
        <v>0</v>
      </c>
      <c r="D466" s="9">
        <v>0</v>
      </c>
      <c r="E466" s="9">
        <v>0</v>
      </c>
      <c r="F466" s="9">
        <v>0</v>
      </c>
      <c r="G466" s="9">
        <v>0</v>
      </c>
      <c r="H466" s="393">
        <v>0</v>
      </c>
      <c r="I466" s="15"/>
    </row>
    <row r="467" spans="1:9" x14ac:dyDescent="0.25">
      <c r="A467" s="53" t="s">
        <v>1020</v>
      </c>
      <c r="B467" s="7" t="s">
        <v>1021</v>
      </c>
      <c r="C467" s="9">
        <v>0</v>
      </c>
      <c r="D467" s="9">
        <v>0</v>
      </c>
      <c r="E467" s="9">
        <v>0</v>
      </c>
      <c r="F467" s="9">
        <v>0</v>
      </c>
      <c r="G467" s="9">
        <v>0</v>
      </c>
      <c r="H467" s="393">
        <v>0</v>
      </c>
      <c r="I467" s="15"/>
    </row>
    <row r="468" spans="1:9" x14ac:dyDescent="0.25">
      <c r="A468" s="53" t="s">
        <v>1022</v>
      </c>
      <c r="B468" s="7" t="s">
        <v>1023</v>
      </c>
      <c r="C468" s="9">
        <v>0</v>
      </c>
      <c r="D468" s="9">
        <v>0</v>
      </c>
      <c r="E468" s="9">
        <v>0</v>
      </c>
      <c r="F468" s="9">
        <v>0</v>
      </c>
      <c r="G468" s="9">
        <v>0</v>
      </c>
      <c r="H468" s="393">
        <v>0</v>
      </c>
      <c r="I468" s="15"/>
    </row>
    <row r="469" spans="1:9" x14ac:dyDescent="0.25">
      <c r="A469" s="53" t="s">
        <v>1024</v>
      </c>
      <c r="B469" s="7" t="s">
        <v>1025</v>
      </c>
      <c r="C469" s="9">
        <v>0</v>
      </c>
      <c r="D469" s="9">
        <v>0</v>
      </c>
      <c r="E469" s="9">
        <v>0</v>
      </c>
      <c r="F469" s="9">
        <v>0</v>
      </c>
      <c r="G469" s="9">
        <v>0</v>
      </c>
      <c r="H469" s="393">
        <v>0</v>
      </c>
      <c r="I469" s="15"/>
    </row>
    <row r="470" spans="1:9" x14ac:dyDescent="0.25">
      <c r="A470" s="53" t="s">
        <v>1026</v>
      </c>
      <c r="B470" s="7" t="s">
        <v>1027</v>
      </c>
      <c r="C470" s="9">
        <v>0</v>
      </c>
      <c r="D470" s="9">
        <v>0</v>
      </c>
      <c r="E470" s="9">
        <v>0</v>
      </c>
      <c r="F470" s="9">
        <v>0</v>
      </c>
      <c r="G470" s="9">
        <v>0</v>
      </c>
      <c r="H470" s="393">
        <v>0</v>
      </c>
      <c r="I470" s="15"/>
    </row>
    <row r="471" spans="1:9" x14ac:dyDescent="0.25">
      <c r="A471" s="53" t="s">
        <v>1028</v>
      </c>
      <c r="B471" s="7" t="s">
        <v>1029</v>
      </c>
      <c r="C471" s="9">
        <v>0</v>
      </c>
      <c r="D471" s="9">
        <v>0</v>
      </c>
      <c r="E471" s="9">
        <v>0</v>
      </c>
      <c r="F471" s="9">
        <v>0</v>
      </c>
      <c r="G471" s="9">
        <v>0</v>
      </c>
      <c r="H471" s="393">
        <v>0</v>
      </c>
      <c r="I471" s="15"/>
    </row>
    <row r="472" spans="1:9" x14ac:dyDescent="0.25">
      <c r="A472" s="53" t="s">
        <v>1030</v>
      </c>
      <c r="B472" s="7" t="s">
        <v>1031</v>
      </c>
      <c r="C472" s="9">
        <v>0</v>
      </c>
      <c r="D472" s="9">
        <v>0</v>
      </c>
      <c r="E472" s="9">
        <v>0</v>
      </c>
      <c r="F472" s="9">
        <v>0</v>
      </c>
      <c r="G472" s="9">
        <v>0</v>
      </c>
      <c r="H472" s="393">
        <v>0</v>
      </c>
      <c r="I472" s="15"/>
    </row>
    <row r="473" spans="1:9" x14ac:dyDescent="0.25">
      <c r="A473" s="53" t="s">
        <v>1032</v>
      </c>
      <c r="B473" s="7" t="s">
        <v>1033</v>
      </c>
      <c r="C473" s="9">
        <v>0</v>
      </c>
      <c r="D473" s="9">
        <v>0</v>
      </c>
      <c r="E473" s="9">
        <v>0</v>
      </c>
      <c r="F473" s="9">
        <v>0</v>
      </c>
      <c r="G473" s="9">
        <v>0</v>
      </c>
      <c r="H473" s="393">
        <v>0</v>
      </c>
      <c r="I473" s="15"/>
    </row>
    <row r="474" spans="1:9" x14ac:dyDescent="0.25">
      <c r="A474" s="53" t="s">
        <v>1034</v>
      </c>
      <c r="B474" s="7" t="s">
        <v>1035</v>
      </c>
      <c r="C474" s="9">
        <v>0</v>
      </c>
      <c r="D474" s="9">
        <v>0</v>
      </c>
      <c r="E474" s="9">
        <v>0</v>
      </c>
      <c r="F474" s="9">
        <v>0</v>
      </c>
      <c r="G474" s="9">
        <v>0</v>
      </c>
      <c r="H474" s="393">
        <v>0</v>
      </c>
      <c r="I474" s="15"/>
    </row>
    <row r="475" spans="1:9" x14ac:dyDescent="0.25">
      <c r="A475" s="53" t="s">
        <v>1036</v>
      </c>
      <c r="B475" s="7" t="s">
        <v>1037</v>
      </c>
      <c r="C475" s="9">
        <v>0</v>
      </c>
      <c r="D475" s="9">
        <v>0</v>
      </c>
      <c r="E475" s="9">
        <v>0</v>
      </c>
      <c r="F475" s="9">
        <v>0</v>
      </c>
      <c r="G475" s="9">
        <v>0</v>
      </c>
      <c r="H475" s="393">
        <v>0</v>
      </c>
      <c r="I475" s="15"/>
    </row>
    <row r="476" spans="1:9" x14ac:dyDescent="0.25">
      <c r="A476" s="53" t="s">
        <v>1038</v>
      </c>
      <c r="B476" s="7" t="s">
        <v>1039</v>
      </c>
      <c r="C476" s="9">
        <v>0</v>
      </c>
      <c r="D476" s="9">
        <v>0</v>
      </c>
      <c r="E476" s="9">
        <v>0</v>
      </c>
      <c r="F476" s="9">
        <v>0</v>
      </c>
      <c r="G476" s="9">
        <v>0</v>
      </c>
      <c r="H476" s="393">
        <v>0</v>
      </c>
      <c r="I476" s="15"/>
    </row>
    <row r="477" spans="1:9" x14ac:dyDescent="0.25">
      <c r="A477" s="53" t="s">
        <v>1040</v>
      </c>
      <c r="B477" s="7" t="s">
        <v>1041</v>
      </c>
      <c r="C477" s="9">
        <v>0</v>
      </c>
      <c r="D477" s="9">
        <v>0</v>
      </c>
      <c r="E477" s="9">
        <v>0</v>
      </c>
      <c r="F477" s="9">
        <v>0</v>
      </c>
      <c r="G477" s="9">
        <v>0</v>
      </c>
      <c r="H477" s="393">
        <v>0</v>
      </c>
      <c r="I477" s="15"/>
    </row>
    <row r="478" spans="1:9" x14ac:dyDescent="0.25">
      <c r="A478" s="53" t="s">
        <v>1042</v>
      </c>
      <c r="B478" s="7" t="s">
        <v>1043</v>
      </c>
      <c r="C478" s="9">
        <v>0</v>
      </c>
      <c r="D478" s="9">
        <v>0</v>
      </c>
      <c r="E478" s="9">
        <v>0</v>
      </c>
      <c r="F478" s="9">
        <v>0</v>
      </c>
      <c r="G478" s="9">
        <v>0</v>
      </c>
      <c r="H478" s="393">
        <v>0</v>
      </c>
      <c r="I478" s="15"/>
    </row>
    <row r="479" spans="1:9" x14ac:dyDescent="0.25">
      <c r="A479" s="53" t="s">
        <v>1044</v>
      </c>
      <c r="B479" s="7" t="s">
        <v>1045</v>
      </c>
      <c r="C479" s="9">
        <v>0</v>
      </c>
      <c r="D479" s="9">
        <v>0</v>
      </c>
      <c r="E479" s="9">
        <v>0</v>
      </c>
      <c r="F479" s="9">
        <v>0</v>
      </c>
      <c r="G479" s="9">
        <v>0</v>
      </c>
      <c r="H479" s="393">
        <v>0</v>
      </c>
      <c r="I479" s="15"/>
    </row>
    <row r="480" spans="1:9" x14ac:dyDescent="0.25">
      <c r="A480" s="53" t="s">
        <v>1046</v>
      </c>
      <c r="B480" s="7" t="s">
        <v>1047</v>
      </c>
      <c r="C480" s="9">
        <v>0</v>
      </c>
      <c r="D480" s="9">
        <v>0</v>
      </c>
      <c r="E480" s="9">
        <v>0</v>
      </c>
      <c r="F480" s="9">
        <v>0</v>
      </c>
      <c r="G480" s="9">
        <v>0</v>
      </c>
      <c r="H480" s="393">
        <v>0</v>
      </c>
      <c r="I480" s="15"/>
    </row>
    <row r="481" spans="1:9" x14ac:dyDescent="0.25">
      <c r="A481" s="53" t="s">
        <v>1048</v>
      </c>
      <c r="B481" s="7" t="s">
        <v>1049</v>
      </c>
      <c r="C481" s="9">
        <v>0</v>
      </c>
      <c r="D481" s="9">
        <v>0</v>
      </c>
      <c r="E481" s="9">
        <v>0</v>
      </c>
      <c r="F481" s="9">
        <v>0</v>
      </c>
      <c r="G481" s="9">
        <v>0</v>
      </c>
      <c r="H481" s="393">
        <v>0</v>
      </c>
      <c r="I481" s="15"/>
    </row>
    <row r="482" spans="1:9" x14ac:dyDescent="0.25">
      <c r="A482" s="53" t="s">
        <v>1050</v>
      </c>
      <c r="B482" s="7" t="s">
        <v>1051</v>
      </c>
      <c r="C482" s="9">
        <v>0</v>
      </c>
      <c r="D482" s="9">
        <v>0</v>
      </c>
      <c r="E482" s="9">
        <v>0</v>
      </c>
      <c r="F482" s="9">
        <v>0</v>
      </c>
      <c r="G482" s="9">
        <v>0</v>
      </c>
      <c r="H482" s="393">
        <v>0</v>
      </c>
      <c r="I482" s="15"/>
    </row>
    <row r="483" spans="1:9" x14ac:dyDescent="0.25">
      <c r="A483" s="53" t="s">
        <v>1052</v>
      </c>
      <c r="B483" s="7" t="s">
        <v>1053</v>
      </c>
      <c r="C483" s="9">
        <v>0</v>
      </c>
      <c r="D483" s="9">
        <v>0</v>
      </c>
      <c r="E483" s="9">
        <v>0</v>
      </c>
      <c r="F483" s="9">
        <v>0</v>
      </c>
      <c r="G483" s="9">
        <v>0</v>
      </c>
      <c r="H483" s="393">
        <v>0</v>
      </c>
      <c r="I483" s="15"/>
    </row>
    <row r="484" spans="1:9" x14ac:dyDescent="0.25">
      <c r="A484" s="53" t="s">
        <v>1054</v>
      </c>
      <c r="B484" s="7" t="s">
        <v>1055</v>
      </c>
      <c r="C484" s="9">
        <v>0</v>
      </c>
      <c r="D484" s="9">
        <v>0</v>
      </c>
      <c r="E484" s="9">
        <v>0</v>
      </c>
      <c r="F484" s="9">
        <v>0</v>
      </c>
      <c r="G484" s="9">
        <v>0</v>
      </c>
      <c r="H484" s="393">
        <v>0</v>
      </c>
      <c r="I484" s="15"/>
    </row>
    <row r="485" spans="1:9" x14ac:dyDescent="0.25">
      <c r="A485" s="53" t="s">
        <v>1056</v>
      </c>
      <c r="B485" s="7" t="s">
        <v>1057</v>
      </c>
      <c r="C485" s="9">
        <v>0</v>
      </c>
      <c r="D485" s="9">
        <v>0</v>
      </c>
      <c r="E485" s="9">
        <v>0</v>
      </c>
      <c r="F485" s="9">
        <v>0</v>
      </c>
      <c r="G485" s="9">
        <v>0</v>
      </c>
      <c r="H485" s="393">
        <v>0</v>
      </c>
      <c r="I485" s="15"/>
    </row>
    <row r="486" spans="1:9" x14ac:dyDescent="0.25">
      <c r="A486" s="53" t="s">
        <v>1058</v>
      </c>
      <c r="B486" s="7" t="s">
        <v>1059</v>
      </c>
      <c r="C486" s="9">
        <v>0</v>
      </c>
      <c r="D486" s="9">
        <v>0</v>
      </c>
      <c r="E486" s="9">
        <v>0</v>
      </c>
      <c r="F486" s="9">
        <v>0</v>
      </c>
      <c r="G486" s="9">
        <v>0</v>
      </c>
      <c r="H486" s="393">
        <v>0</v>
      </c>
      <c r="I486" s="15"/>
    </row>
    <row r="487" spans="1:9" x14ac:dyDescent="0.25">
      <c r="A487" s="53" t="s">
        <v>1060</v>
      </c>
      <c r="B487" s="7" t="s">
        <v>1061</v>
      </c>
      <c r="C487" s="9">
        <v>0</v>
      </c>
      <c r="D487" s="9">
        <v>0</v>
      </c>
      <c r="E487" s="9">
        <v>0</v>
      </c>
      <c r="F487" s="9">
        <v>0</v>
      </c>
      <c r="G487" s="9">
        <v>0</v>
      </c>
      <c r="H487" s="393">
        <v>0</v>
      </c>
      <c r="I487" s="15"/>
    </row>
    <row r="488" spans="1:9" x14ac:dyDescent="0.25">
      <c r="A488" s="53" t="s">
        <v>1062</v>
      </c>
      <c r="B488" s="7" t="s">
        <v>1063</v>
      </c>
      <c r="C488" s="9">
        <v>0</v>
      </c>
      <c r="D488" s="9">
        <v>0</v>
      </c>
      <c r="E488" s="9">
        <v>0</v>
      </c>
      <c r="F488" s="9">
        <v>0</v>
      </c>
      <c r="G488" s="9">
        <v>0</v>
      </c>
      <c r="H488" s="393">
        <v>0</v>
      </c>
      <c r="I488" s="15"/>
    </row>
    <row r="489" spans="1:9" x14ac:dyDescent="0.25">
      <c r="A489" s="53" t="s">
        <v>1064</v>
      </c>
      <c r="B489" s="7" t="s">
        <v>1065</v>
      </c>
      <c r="C489" s="9">
        <v>0</v>
      </c>
      <c r="D489" s="9">
        <v>0</v>
      </c>
      <c r="E489" s="9">
        <v>0</v>
      </c>
      <c r="F489" s="9">
        <v>0</v>
      </c>
      <c r="G489" s="9">
        <v>0</v>
      </c>
      <c r="H489" s="393">
        <v>0</v>
      </c>
      <c r="I489" s="15"/>
    </row>
    <row r="490" spans="1:9" x14ac:dyDescent="0.25">
      <c r="A490" s="53" t="s">
        <v>1066</v>
      </c>
      <c r="B490" s="7" t="s">
        <v>1067</v>
      </c>
      <c r="C490" s="9">
        <v>0</v>
      </c>
      <c r="D490" s="9">
        <v>0</v>
      </c>
      <c r="E490" s="9">
        <v>0</v>
      </c>
      <c r="F490" s="9">
        <v>0</v>
      </c>
      <c r="G490" s="9">
        <v>0</v>
      </c>
      <c r="H490" s="393">
        <v>0</v>
      </c>
      <c r="I490" s="15"/>
    </row>
    <row r="491" spans="1:9" x14ac:dyDescent="0.25">
      <c r="A491" s="53" t="s">
        <v>1068</v>
      </c>
      <c r="B491" s="7" t="s">
        <v>1069</v>
      </c>
      <c r="C491" s="9">
        <v>0</v>
      </c>
      <c r="D491" s="9">
        <v>0</v>
      </c>
      <c r="E491" s="9">
        <v>0</v>
      </c>
      <c r="F491" s="9">
        <v>0</v>
      </c>
      <c r="G491" s="9">
        <v>0</v>
      </c>
      <c r="H491" s="393">
        <v>0</v>
      </c>
      <c r="I491" s="15"/>
    </row>
    <row r="492" spans="1:9" x14ac:dyDescent="0.25">
      <c r="A492" s="53" t="s">
        <v>1070</v>
      </c>
      <c r="B492" s="7" t="s">
        <v>1071</v>
      </c>
      <c r="C492" s="9">
        <v>0</v>
      </c>
      <c r="D492" s="9">
        <v>0</v>
      </c>
      <c r="E492" s="9">
        <v>0</v>
      </c>
      <c r="F492" s="9">
        <v>0</v>
      </c>
      <c r="G492" s="9">
        <v>0</v>
      </c>
      <c r="H492" s="393">
        <v>0</v>
      </c>
      <c r="I492" s="15"/>
    </row>
    <row r="493" spans="1:9" x14ac:dyDescent="0.25">
      <c r="A493" s="53" t="s">
        <v>1072</v>
      </c>
      <c r="B493" s="7" t="s">
        <v>1073</v>
      </c>
      <c r="C493" s="9">
        <v>0</v>
      </c>
      <c r="D493" s="9">
        <v>0</v>
      </c>
      <c r="E493" s="9">
        <v>0</v>
      </c>
      <c r="F493" s="9">
        <v>0</v>
      </c>
      <c r="G493" s="9">
        <v>0</v>
      </c>
      <c r="H493" s="393">
        <v>0</v>
      </c>
      <c r="I493" s="15"/>
    </row>
    <row r="494" spans="1:9" x14ac:dyDescent="0.25">
      <c r="A494" s="53" t="s">
        <v>1074</v>
      </c>
      <c r="B494" s="7" t="s">
        <v>1075</v>
      </c>
      <c r="C494" s="9">
        <v>0</v>
      </c>
      <c r="D494" s="9">
        <v>0</v>
      </c>
      <c r="E494" s="9">
        <v>0</v>
      </c>
      <c r="F494" s="9">
        <v>0</v>
      </c>
      <c r="G494" s="9">
        <v>0</v>
      </c>
      <c r="H494" s="393">
        <v>0</v>
      </c>
      <c r="I494" s="15"/>
    </row>
    <row r="495" spans="1:9" x14ac:dyDescent="0.25">
      <c r="A495" s="53" t="s">
        <v>1076</v>
      </c>
      <c r="B495" s="7" t="s">
        <v>1077</v>
      </c>
      <c r="C495" s="9">
        <v>0</v>
      </c>
      <c r="D495" s="9">
        <v>0</v>
      </c>
      <c r="E495" s="9">
        <v>0</v>
      </c>
      <c r="F495" s="9">
        <v>0</v>
      </c>
      <c r="G495" s="9">
        <v>0</v>
      </c>
      <c r="H495" s="393">
        <v>0</v>
      </c>
      <c r="I495" s="15"/>
    </row>
    <row r="496" spans="1:9" x14ac:dyDescent="0.25">
      <c r="A496" s="53" t="s">
        <v>1078</v>
      </c>
      <c r="B496" s="7" t="s">
        <v>1079</v>
      </c>
      <c r="C496" s="9">
        <v>0</v>
      </c>
      <c r="D496" s="9">
        <v>0</v>
      </c>
      <c r="E496" s="9">
        <v>0</v>
      </c>
      <c r="F496" s="9">
        <v>0</v>
      </c>
      <c r="G496" s="9">
        <v>0</v>
      </c>
      <c r="H496" s="393">
        <v>0</v>
      </c>
      <c r="I496" s="15"/>
    </row>
    <row r="497" spans="1:9" x14ac:dyDescent="0.25">
      <c r="A497" s="53" t="s">
        <v>1080</v>
      </c>
      <c r="B497" s="7" t="s">
        <v>1081</v>
      </c>
      <c r="C497" s="9">
        <v>0</v>
      </c>
      <c r="D497" s="9">
        <v>0</v>
      </c>
      <c r="E497" s="9">
        <v>0</v>
      </c>
      <c r="F497" s="9">
        <v>0</v>
      </c>
      <c r="G497" s="9">
        <v>0</v>
      </c>
      <c r="H497" s="393">
        <v>0</v>
      </c>
      <c r="I497" s="15"/>
    </row>
    <row r="498" spans="1:9" x14ac:dyDescent="0.25">
      <c r="A498" s="53" t="s">
        <v>1082</v>
      </c>
      <c r="B498" s="7" t="s">
        <v>1083</v>
      </c>
      <c r="C498" s="9">
        <v>0</v>
      </c>
      <c r="D498" s="9">
        <v>0</v>
      </c>
      <c r="E498" s="9">
        <v>0</v>
      </c>
      <c r="F498" s="9">
        <v>0</v>
      </c>
      <c r="G498" s="9">
        <v>0</v>
      </c>
      <c r="H498" s="393">
        <v>0</v>
      </c>
      <c r="I498" s="15"/>
    </row>
    <row r="499" spans="1:9" x14ac:dyDescent="0.25">
      <c r="A499" s="53" t="s">
        <v>1084</v>
      </c>
      <c r="B499" s="7" t="s">
        <v>447</v>
      </c>
      <c r="C499" s="9">
        <v>0</v>
      </c>
      <c r="D499" s="9">
        <v>0</v>
      </c>
      <c r="E499" s="9">
        <v>0</v>
      </c>
      <c r="F499" s="9">
        <v>0</v>
      </c>
      <c r="G499" s="9">
        <v>0</v>
      </c>
      <c r="H499" s="393">
        <v>0</v>
      </c>
      <c r="I499" s="15"/>
    </row>
    <row r="500" spans="1:9" x14ac:dyDescent="0.25">
      <c r="A500" s="53" t="s">
        <v>1085</v>
      </c>
      <c r="B500" s="7" t="s">
        <v>1086</v>
      </c>
      <c r="C500" s="9">
        <v>0</v>
      </c>
      <c r="D500" s="9">
        <v>0</v>
      </c>
      <c r="E500" s="9">
        <v>0</v>
      </c>
      <c r="F500" s="9">
        <v>0</v>
      </c>
      <c r="G500" s="9">
        <v>0</v>
      </c>
      <c r="H500" s="393">
        <v>0</v>
      </c>
      <c r="I500" s="15"/>
    </row>
    <row r="501" spans="1:9" x14ac:dyDescent="0.25">
      <c r="A501" s="53" t="s">
        <v>1087</v>
      </c>
      <c r="B501" s="7" t="s">
        <v>1088</v>
      </c>
      <c r="C501" s="9">
        <v>0</v>
      </c>
      <c r="D501" s="9">
        <v>0</v>
      </c>
      <c r="E501" s="9">
        <v>0</v>
      </c>
      <c r="F501" s="9">
        <v>0</v>
      </c>
      <c r="G501" s="9">
        <v>0</v>
      </c>
      <c r="H501" s="393">
        <v>0</v>
      </c>
      <c r="I501" s="15"/>
    </row>
    <row r="502" spans="1:9" x14ac:dyDescent="0.25">
      <c r="A502" s="53" t="s">
        <v>1089</v>
      </c>
      <c r="B502" s="7" t="s">
        <v>1090</v>
      </c>
      <c r="C502" s="9">
        <v>0</v>
      </c>
      <c r="D502" s="9">
        <v>0</v>
      </c>
      <c r="E502" s="9">
        <v>0</v>
      </c>
      <c r="F502" s="9">
        <v>0</v>
      </c>
      <c r="G502" s="9">
        <v>0</v>
      </c>
      <c r="H502" s="393">
        <v>0</v>
      </c>
      <c r="I502" s="15"/>
    </row>
    <row r="503" spans="1:9" x14ac:dyDescent="0.25">
      <c r="A503" s="53" t="s">
        <v>1091</v>
      </c>
      <c r="B503" s="7" t="s">
        <v>1092</v>
      </c>
      <c r="C503" s="9">
        <v>0</v>
      </c>
      <c r="D503" s="9">
        <v>0</v>
      </c>
      <c r="E503" s="9">
        <v>0</v>
      </c>
      <c r="F503" s="9">
        <v>0</v>
      </c>
      <c r="G503" s="9">
        <v>0</v>
      </c>
      <c r="H503" s="393">
        <v>0</v>
      </c>
      <c r="I503" s="15"/>
    </row>
    <row r="504" spans="1:9" x14ac:dyDescent="0.25">
      <c r="A504" s="53" t="s">
        <v>1093</v>
      </c>
      <c r="B504" s="7" t="s">
        <v>1094</v>
      </c>
      <c r="C504" s="9">
        <v>0</v>
      </c>
      <c r="D504" s="9">
        <v>0</v>
      </c>
      <c r="E504" s="9">
        <v>0</v>
      </c>
      <c r="F504" s="9">
        <v>0</v>
      </c>
      <c r="G504" s="9">
        <v>0</v>
      </c>
      <c r="H504" s="393">
        <v>0</v>
      </c>
      <c r="I504" s="15"/>
    </row>
    <row r="505" spans="1:9" x14ac:dyDescent="0.25">
      <c r="A505" s="53" t="s">
        <v>1095</v>
      </c>
      <c r="B505" s="7" t="s">
        <v>1096</v>
      </c>
      <c r="C505" s="9">
        <v>0</v>
      </c>
      <c r="D505" s="9">
        <v>0</v>
      </c>
      <c r="E505" s="9">
        <v>0</v>
      </c>
      <c r="F505" s="9">
        <v>0</v>
      </c>
      <c r="G505" s="9">
        <v>0</v>
      </c>
      <c r="H505" s="393">
        <v>0</v>
      </c>
      <c r="I505" s="15"/>
    </row>
    <row r="506" spans="1:9" x14ac:dyDescent="0.25">
      <c r="A506" s="53" t="s">
        <v>1097</v>
      </c>
      <c r="B506" s="7" t="s">
        <v>1098</v>
      </c>
      <c r="C506" s="9">
        <v>0</v>
      </c>
      <c r="D506" s="9">
        <v>0</v>
      </c>
      <c r="E506" s="9">
        <v>0</v>
      </c>
      <c r="F506" s="9">
        <v>0</v>
      </c>
      <c r="G506" s="9">
        <v>0</v>
      </c>
      <c r="H506" s="393">
        <v>0</v>
      </c>
      <c r="I506" s="15"/>
    </row>
    <row r="507" spans="1:9" x14ac:dyDescent="0.25">
      <c r="A507" s="53" t="s">
        <v>1099</v>
      </c>
      <c r="B507" s="7" t="s">
        <v>1100</v>
      </c>
      <c r="C507" s="9">
        <v>0</v>
      </c>
      <c r="D507" s="9">
        <v>0</v>
      </c>
      <c r="E507" s="9">
        <v>0</v>
      </c>
      <c r="F507" s="9">
        <v>0</v>
      </c>
      <c r="G507" s="9">
        <v>0</v>
      </c>
      <c r="H507" s="393">
        <v>0</v>
      </c>
      <c r="I507" s="15"/>
    </row>
    <row r="508" spans="1:9" x14ac:dyDescent="0.25">
      <c r="A508" s="53" t="s">
        <v>1101</v>
      </c>
      <c r="B508" s="7" t="s">
        <v>1102</v>
      </c>
      <c r="C508" s="9">
        <v>0</v>
      </c>
      <c r="D508" s="9">
        <v>0</v>
      </c>
      <c r="E508" s="9">
        <v>0</v>
      </c>
      <c r="F508" s="9">
        <v>0</v>
      </c>
      <c r="G508" s="9">
        <v>0</v>
      </c>
      <c r="H508" s="393">
        <v>0</v>
      </c>
      <c r="I508" s="15"/>
    </row>
    <row r="509" spans="1:9" x14ac:dyDescent="0.25">
      <c r="A509" s="53" t="s">
        <v>1103</v>
      </c>
      <c r="B509" s="7" t="s">
        <v>1104</v>
      </c>
      <c r="C509" s="9">
        <v>0</v>
      </c>
      <c r="D509" s="9">
        <v>0</v>
      </c>
      <c r="E509" s="9">
        <v>0</v>
      </c>
      <c r="F509" s="9">
        <v>0</v>
      </c>
      <c r="G509" s="9">
        <v>0</v>
      </c>
      <c r="H509" s="393">
        <v>0</v>
      </c>
      <c r="I509" s="15"/>
    </row>
    <row r="510" spans="1:9" x14ac:dyDescent="0.25">
      <c r="A510" s="53" t="s">
        <v>1105</v>
      </c>
      <c r="B510" s="7" t="s">
        <v>1106</v>
      </c>
      <c r="C510" s="9">
        <v>0</v>
      </c>
      <c r="D510" s="9">
        <v>0</v>
      </c>
      <c r="E510" s="9">
        <v>0</v>
      </c>
      <c r="F510" s="9">
        <v>0</v>
      </c>
      <c r="G510" s="9">
        <v>0</v>
      </c>
      <c r="H510" s="393">
        <v>0</v>
      </c>
      <c r="I510" s="15"/>
    </row>
    <row r="511" spans="1:9" x14ac:dyDescent="0.25">
      <c r="A511" s="53" t="s">
        <v>1107</v>
      </c>
      <c r="B511" s="7" t="s">
        <v>1108</v>
      </c>
      <c r="C511" s="9">
        <v>0</v>
      </c>
      <c r="D511" s="9">
        <v>0</v>
      </c>
      <c r="E511" s="9">
        <v>0</v>
      </c>
      <c r="F511" s="9">
        <v>0</v>
      </c>
      <c r="G511" s="9">
        <v>0</v>
      </c>
      <c r="H511" s="393">
        <v>0</v>
      </c>
      <c r="I511" s="15"/>
    </row>
    <row r="512" spans="1:9" x14ac:dyDescent="0.25">
      <c r="A512" s="53" t="s">
        <v>1109</v>
      </c>
      <c r="B512" s="7" t="s">
        <v>1110</v>
      </c>
      <c r="C512" s="9">
        <v>0</v>
      </c>
      <c r="D512" s="9">
        <v>0</v>
      </c>
      <c r="E512" s="9">
        <v>0</v>
      </c>
      <c r="F512" s="9">
        <v>0</v>
      </c>
      <c r="G512" s="9">
        <v>0</v>
      </c>
      <c r="H512" s="393">
        <v>0</v>
      </c>
      <c r="I512" s="15"/>
    </row>
    <row r="513" spans="1:9" x14ac:dyDescent="0.25">
      <c r="A513" s="53" t="s">
        <v>1111</v>
      </c>
      <c r="B513" s="7" t="s">
        <v>1112</v>
      </c>
      <c r="C513" s="9">
        <v>0</v>
      </c>
      <c r="D513" s="9">
        <v>0</v>
      </c>
      <c r="E513" s="9">
        <v>0</v>
      </c>
      <c r="F513" s="9">
        <v>0</v>
      </c>
      <c r="G513" s="9">
        <v>0</v>
      </c>
      <c r="H513" s="393">
        <v>0</v>
      </c>
      <c r="I513" s="15"/>
    </row>
    <row r="514" spans="1:9" x14ac:dyDescent="0.25">
      <c r="A514" s="53" t="s">
        <v>1113</v>
      </c>
      <c r="B514" s="7" t="s">
        <v>1114</v>
      </c>
      <c r="C514" s="9">
        <v>0</v>
      </c>
      <c r="D514" s="9">
        <v>0</v>
      </c>
      <c r="E514" s="9">
        <v>0</v>
      </c>
      <c r="F514" s="9">
        <v>0</v>
      </c>
      <c r="G514" s="9">
        <v>0</v>
      </c>
      <c r="H514" s="393">
        <v>0</v>
      </c>
      <c r="I514" s="15"/>
    </row>
    <row r="515" spans="1:9" x14ac:dyDescent="0.25">
      <c r="A515" s="53" t="s">
        <v>1115</v>
      </c>
      <c r="B515" s="7" t="s">
        <v>1116</v>
      </c>
      <c r="C515" s="9">
        <v>0</v>
      </c>
      <c r="D515" s="9">
        <v>0</v>
      </c>
      <c r="E515" s="9">
        <v>0</v>
      </c>
      <c r="F515" s="9">
        <v>0</v>
      </c>
      <c r="G515" s="9">
        <v>0</v>
      </c>
      <c r="H515" s="393">
        <v>0</v>
      </c>
      <c r="I515" s="15"/>
    </row>
    <row r="516" spans="1:9" x14ac:dyDescent="0.25">
      <c r="A516" s="53" t="s">
        <v>1117</v>
      </c>
      <c r="B516" s="7" t="s">
        <v>1118</v>
      </c>
      <c r="C516" s="9">
        <v>0</v>
      </c>
      <c r="D516" s="9">
        <v>0</v>
      </c>
      <c r="E516" s="9">
        <v>0</v>
      </c>
      <c r="F516" s="9">
        <v>0</v>
      </c>
      <c r="G516" s="9">
        <v>0</v>
      </c>
      <c r="H516" s="393">
        <v>0</v>
      </c>
      <c r="I516" s="15"/>
    </row>
    <row r="517" spans="1:9" x14ac:dyDescent="0.25">
      <c r="A517" s="53" t="s">
        <v>1119</v>
      </c>
      <c r="B517" s="7" t="s">
        <v>1120</v>
      </c>
      <c r="C517" s="9">
        <v>0</v>
      </c>
      <c r="D517" s="9">
        <v>0</v>
      </c>
      <c r="E517" s="9">
        <v>0</v>
      </c>
      <c r="F517" s="9">
        <v>0</v>
      </c>
      <c r="G517" s="9">
        <v>0</v>
      </c>
      <c r="H517" s="393">
        <v>0</v>
      </c>
      <c r="I517" s="15"/>
    </row>
    <row r="518" spans="1:9" x14ac:dyDescent="0.25">
      <c r="A518" s="53" t="s">
        <v>1121</v>
      </c>
      <c r="B518" s="7" t="s">
        <v>1122</v>
      </c>
      <c r="C518" s="9">
        <v>0</v>
      </c>
      <c r="D518" s="9">
        <v>0</v>
      </c>
      <c r="E518" s="9">
        <v>0</v>
      </c>
      <c r="F518" s="9">
        <v>0</v>
      </c>
      <c r="G518" s="9">
        <v>0</v>
      </c>
      <c r="H518" s="393">
        <v>0</v>
      </c>
      <c r="I518" s="15"/>
    </row>
    <row r="519" spans="1:9" x14ac:dyDescent="0.25">
      <c r="A519" s="53" t="s">
        <v>1123</v>
      </c>
      <c r="B519" s="7" t="s">
        <v>1124</v>
      </c>
      <c r="C519" s="9">
        <v>0</v>
      </c>
      <c r="D519" s="9">
        <v>0</v>
      </c>
      <c r="E519" s="9">
        <v>0</v>
      </c>
      <c r="F519" s="9">
        <v>0</v>
      </c>
      <c r="G519" s="9">
        <v>0</v>
      </c>
      <c r="H519" s="393">
        <v>0</v>
      </c>
      <c r="I519" s="15"/>
    </row>
    <row r="520" spans="1:9" x14ac:dyDescent="0.25">
      <c r="A520" s="53" t="s">
        <v>1125</v>
      </c>
      <c r="B520" s="7" t="s">
        <v>1126</v>
      </c>
      <c r="C520" s="9">
        <v>0</v>
      </c>
      <c r="D520" s="9">
        <v>0</v>
      </c>
      <c r="E520" s="9">
        <v>0</v>
      </c>
      <c r="F520" s="9">
        <v>0</v>
      </c>
      <c r="G520" s="9">
        <v>0</v>
      </c>
      <c r="H520" s="393">
        <v>0</v>
      </c>
      <c r="I520" s="15"/>
    </row>
    <row r="521" spans="1:9" x14ac:dyDescent="0.25">
      <c r="A521" s="53" t="s">
        <v>1127</v>
      </c>
      <c r="B521" s="7" t="s">
        <v>1128</v>
      </c>
      <c r="C521" s="9">
        <v>0</v>
      </c>
      <c r="D521" s="9">
        <v>0</v>
      </c>
      <c r="E521" s="9">
        <v>0</v>
      </c>
      <c r="F521" s="9">
        <v>0</v>
      </c>
      <c r="G521" s="9">
        <v>0</v>
      </c>
      <c r="H521" s="393">
        <v>0</v>
      </c>
      <c r="I521" s="15"/>
    </row>
    <row r="522" spans="1:9" x14ac:dyDescent="0.25">
      <c r="A522" s="53" t="s">
        <v>1129</v>
      </c>
      <c r="B522" s="7" t="s">
        <v>1130</v>
      </c>
      <c r="C522" s="9">
        <v>0</v>
      </c>
      <c r="D522" s="9">
        <v>0</v>
      </c>
      <c r="E522" s="9">
        <v>0</v>
      </c>
      <c r="F522" s="9">
        <v>0</v>
      </c>
      <c r="G522" s="9">
        <v>0</v>
      </c>
      <c r="H522" s="393">
        <v>0</v>
      </c>
      <c r="I522" s="15"/>
    </row>
    <row r="523" spans="1:9" x14ac:dyDescent="0.25">
      <c r="A523" s="53" t="s">
        <v>1131</v>
      </c>
      <c r="B523" s="7" t="s">
        <v>1132</v>
      </c>
      <c r="C523" s="9">
        <v>0</v>
      </c>
      <c r="D523" s="9">
        <v>0</v>
      </c>
      <c r="E523" s="9">
        <v>0</v>
      </c>
      <c r="F523" s="9">
        <v>0</v>
      </c>
      <c r="G523" s="9">
        <v>0</v>
      </c>
      <c r="H523" s="393">
        <v>0</v>
      </c>
      <c r="I523" s="15"/>
    </row>
    <row r="524" spans="1:9" x14ac:dyDescent="0.25">
      <c r="A524" s="53" t="s">
        <v>1133</v>
      </c>
      <c r="B524" s="7" t="s">
        <v>1134</v>
      </c>
      <c r="C524" s="9">
        <v>0</v>
      </c>
      <c r="D524" s="9">
        <v>0</v>
      </c>
      <c r="E524" s="9">
        <v>0</v>
      </c>
      <c r="F524" s="9">
        <v>0</v>
      </c>
      <c r="G524" s="9">
        <v>1</v>
      </c>
      <c r="H524" s="393">
        <v>0</v>
      </c>
      <c r="I524" s="15"/>
    </row>
    <row r="525" spans="1:9" x14ac:dyDescent="0.25">
      <c r="A525" s="53" t="s">
        <v>1135</v>
      </c>
      <c r="B525" s="7" t="s">
        <v>1136</v>
      </c>
      <c r="C525" s="9">
        <v>0</v>
      </c>
      <c r="D525" s="9">
        <v>0</v>
      </c>
      <c r="E525" s="9">
        <v>0</v>
      </c>
      <c r="F525" s="9">
        <v>0</v>
      </c>
      <c r="G525" s="9">
        <v>1</v>
      </c>
      <c r="H525" s="393">
        <v>0</v>
      </c>
      <c r="I525" s="15"/>
    </row>
    <row r="526" spans="1:9" x14ac:dyDescent="0.25">
      <c r="A526" s="53" t="s">
        <v>1137</v>
      </c>
      <c r="B526" s="7" t="s">
        <v>1138</v>
      </c>
      <c r="C526" s="9">
        <v>0</v>
      </c>
      <c r="D526" s="9">
        <v>0</v>
      </c>
      <c r="E526" s="9">
        <v>0</v>
      </c>
      <c r="F526" s="9">
        <v>0</v>
      </c>
      <c r="G526" s="9">
        <v>1</v>
      </c>
      <c r="H526" s="393">
        <v>0</v>
      </c>
      <c r="I526" s="15"/>
    </row>
    <row r="527" spans="1:9" x14ac:dyDescent="0.25">
      <c r="A527" s="53" t="s">
        <v>1139</v>
      </c>
      <c r="B527" s="7" t="s">
        <v>1140</v>
      </c>
      <c r="C527" s="9">
        <v>0</v>
      </c>
      <c r="D527" s="9">
        <v>0</v>
      </c>
      <c r="E527" s="9">
        <v>0</v>
      </c>
      <c r="F527" s="9">
        <v>0</v>
      </c>
      <c r="G527" s="9">
        <v>1</v>
      </c>
      <c r="H527" s="393">
        <v>0</v>
      </c>
      <c r="I527" s="15"/>
    </row>
    <row r="528" spans="1:9" x14ac:dyDescent="0.25">
      <c r="A528" s="53" t="s">
        <v>1141</v>
      </c>
      <c r="B528" s="7" t="s">
        <v>1142</v>
      </c>
      <c r="C528" s="9">
        <v>0</v>
      </c>
      <c r="D528" s="9">
        <v>0</v>
      </c>
      <c r="E528" s="9">
        <v>0</v>
      </c>
      <c r="F528" s="9">
        <v>0</v>
      </c>
      <c r="G528" s="9">
        <v>1</v>
      </c>
      <c r="H528" s="393">
        <v>0</v>
      </c>
      <c r="I528" s="15"/>
    </row>
    <row r="529" spans="1:9" x14ac:dyDescent="0.25">
      <c r="A529" s="53" t="s">
        <v>1143</v>
      </c>
      <c r="B529" s="7" t="s">
        <v>1144</v>
      </c>
      <c r="C529" s="9">
        <v>0</v>
      </c>
      <c r="D529" s="9">
        <v>0</v>
      </c>
      <c r="E529" s="9">
        <v>0</v>
      </c>
      <c r="F529" s="9">
        <v>0</v>
      </c>
      <c r="G529" s="9">
        <v>1</v>
      </c>
      <c r="H529" s="393">
        <v>0</v>
      </c>
      <c r="I529" s="15"/>
    </row>
    <row r="530" spans="1:9" x14ac:dyDescent="0.25">
      <c r="A530" s="53" t="s">
        <v>1145</v>
      </c>
      <c r="B530" s="7" t="s">
        <v>1146</v>
      </c>
      <c r="C530" s="9">
        <v>0</v>
      </c>
      <c r="D530" s="9">
        <v>0</v>
      </c>
      <c r="E530" s="9">
        <v>0</v>
      </c>
      <c r="F530" s="9">
        <v>0</v>
      </c>
      <c r="G530" s="9">
        <v>1</v>
      </c>
      <c r="H530" s="393">
        <v>0</v>
      </c>
      <c r="I530" s="15"/>
    </row>
    <row r="531" spans="1:9" x14ac:dyDescent="0.25">
      <c r="A531" s="53" t="s">
        <v>1147</v>
      </c>
      <c r="B531" s="7" t="s">
        <v>1148</v>
      </c>
      <c r="C531" s="9">
        <v>0</v>
      </c>
      <c r="D531" s="9">
        <v>0</v>
      </c>
      <c r="E531" s="9">
        <v>0</v>
      </c>
      <c r="F531" s="9">
        <v>0</v>
      </c>
      <c r="G531" s="9">
        <v>1</v>
      </c>
      <c r="H531" s="393">
        <v>0</v>
      </c>
      <c r="I531" s="15"/>
    </row>
    <row r="532" spans="1:9" x14ac:dyDescent="0.25">
      <c r="A532" s="53" t="s">
        <v>1149</v>
      </c>
      <c r="B532" s="7" t="s">
        <v>1150</v>
      </c>
      <c r="C532" s="9">
        <v>0</v>
      </c>
      <c r="D532" s="9">
        <v>0</v>
      </c>
      <c r="E532" s="9">
        <v>0</v>
      </c>
      <c r="F532" s="9">
        <v>0</v>
      </c>
      <c r="G532" s="9">
        <v>1</v>
      </c>
      <c r="H532" s="393">
        <v>0</v>
      </c>
      <c r="I532" s="15"/>
    </row>
    <row r="533" spans="1:9" x14ac:dyDescent="0.25">
      <c r="A533" s="53" t="s">
        <v>1151</v>
      </c>
      <c r="B533" s="7" t="s">
        <v>1152</v>
      </c>
      <c r="C533" s="9">
        <v>0</v>
      </c>
      <c r="D533" s="9">
        <v>0</v>
      </c>
      <c r="E533" s="9">
        <v>0</v>
      </c>
      <c r="F533" s="9">
        <v>0</v>
      </c>
      <c r="G533" s="9">
        <v>1</v>
      </c>
      <c r="H533" s="393">
        <v>0</v>
      </c>
      <c r="I533" s="15"/>
    </row>
    <row r="534" spans="1:9" x14ac:dyDescent="0.25">
      <c r="A534" s="53" t="s">
        <v>1153</v>
      </c>
      <c r="B534" s="7" t="s">
        <v>1154</v>
      </c>
      <c r="C534" s="9">
        <v>0</v>
      </c>
      <c r="D534" s="9">
        <v>0</v>
      </c>
      <c r="E534" s="9">
        <v>0</v>
      </c>
      <c r="F534" s="9">
        <v>0</v>
      </c>
      <c r="G534" s="9">
        <v>1</v>
      </c>
      <c r="H534" s="393">
        <v>0</v>
      </c>
      <c r="I534" s="15"/>
    </row>
    <row r="535" spans="1:9" x14ac:dyDescent="0.25">
      <c r="A535" s="53" t="s">
        <v>1155</v>
      </c>
      <c r="B535" s="7" t="s">
        <v>1156</v>
      </c>
      <c r="C535" s="9">
        <v>0</v>
      </c>
      <c r="D535" s="9">
        <v>0</v>
      </c>
      <c r="E535" s="9">
        <v>0</v>
      </c>
      <c r="F535" s="9">
        <v>0</v>
      </c>
      <c r="G535" s="9">
        <v>1</v>
      </c>
      <c r="H535" s="393">
        <v>0</v>
      </c>
      <c r="I535" s="15"/>
    </row>
    <row r="536" spans="1:9" x14ac:dyDescent="0.25">
      <c r="A536" s="53" t="s">
        <v>1157</v>
      </c>
      <c r="B536" s="7" t="s">
        <v>1158</v>
      </c>
      <c r="C536" s="9">
        <v>0</v>
      </c>
      <c r="D536" s="9">
        <v>0</v>
      </c>
      <c r="E536" s="9">
        <v>0</v>
      </c>
      <c r="F536" s="9">
        <v>0</v>
      </c>
      <c r="G536" s="9">
        <v>1</v>
      </c>
      <c r="H536" s="393">
        <v>0</v>
      </c>
      <c r="I536" s="15"/>
    </row>
    <row r="537" spans="1:9" x14ac:dyDescent="0.25">
      <c r="A537" s="53" t="s">
        <v>1159</v>
      </c>
      <c r="B537" s="7" t="s">
        <v>1160</v>
      </c>
      <c r="C537" s="9">
        <v>0</v>
      </c>
      <c r="D537" s="9">
        <v>0</v>
      </c>
      <c r="E537" s="9">
        <v>0</v>
      </c>
      <c r="F537" s="9">
        <v>0</v>
      </c>
      <c r="G537" s="9">
        <v>1</v>
      </c>
      <c r="H537" s="393">
        <v>0</v>
      </c>
      <c r="I537" s="15"/>
    </row>
    <row r="538" spans="1:9" x14ac:dyDescent="0.25">
      <c r="A538" s="53" t="s">
        <v>1161</v>
      </c>
      <c r="B538" s="7" t="s">
        <v>1162</v>
      </c>
      <c r="C538" s="9">
        <v>0</v>
      </c>
      <c r="D538" s="9">
        <v>0</v>
      </c>
      <c r="E538" s="9">
        <v>0</v>
      </c>
      <c r="F538" s="9">
        <v>0</v>
      </c>
      <c r="G538" s="9">
        <v>1</v>
      </c>
      <c r="H538" s="393">
        <v>0</v>
      </c>
      <c r="I538" s="15"/>
    </row>
    <row r="539" spans="1:9" x14ac:dyDescent="0.25">
      <c r="A539" s="53" t="s">
        <v>1163</v>
      </c>
      <c r="B539" s="7" t="s">
        <v>1164</v>
      </c>
      <c r="C539" s="9">
        <v>0</v>
      </c>
      <c r="D539" s="9">
        <v>0</v>
      </c>
      <c r="E539" s="9">
        <v>0</v>
      </c>
      <c r="F539" s="9">
        <v>0</v>
      </c>
      <c r="G539" s="9">
        <v>1</v>
      </c>
      <c r="H539" s="393">
        <v>0</v>
      </c>
      <c r="I539" s="15"/>
    </row>
    <row r="540" spans="1:9" x14ac:dyDescent="0.25">
      <c r="A540" s="53" t="s">
        <v>1165</v>
      </c>
      <c r="B540" s="7" t="s">
        <v>1166</v>
      </c>
      <c r="C540" s="9">
        <v>0</v>
      </c>
      <c r="D540" s="9">
        <v>0</v>
      </c>
      <c r="E540" s="9">
        <v>0</v>
      </c>
      <c r="F540" s="9">
        <v>0</v>
      </c>
      <c r="G540" s="9">
        <v>1</v>
      </c>
      <c r="H540" s="393">
        <v>0</v>
      </c>
      <c r="I540" s="15"/>
    </row>
    <row r="541" spans="1:9" x14ac:dyDescent="0.25">
      <c r="A541" s="53" t="s">
        <v>1167</v>
      </c>
      <c r="B541" s="7" t="s">
        <v>1168</v>
      </c>
      <c r="C541" s="9">
        <v>0</v>
      </c>
      <c r="D541" s="9">
        <v>0</v>
      </c>
      <c r="E541" s="9">
        <v>0</v>
      </c>
      <c r="F541" s="9">
        <v>0</v>
      </c>
      <c r="G541" s="9">
        <v>1</v>
      </c>
      <c r="H541" s="393">
        <v>0</v>
      </c>
      <c r="I541" s="15"/>
    </row>
    <row r="542" spans="1:9" x14ac:dyDescent="0.25">
      <c r="A542" s="53" t="s">
        <v>1169</v>
      </c>
      <c r="B542" s="7" t="s">
        <v>1170</v>
      </c>
      <c r="C542" s="9">
        <v>0</v>
      </c>
      <c r="D542" s="9">
        <v>0</v>
      </c>
      <c r="E542" s="9">
        <v>0</v>
      </c>
      <c r="F542" s="9">
        <v>0</v>
      </c>
      <c r="G542" s="9">
        <v>1</v>
      </c>
      <c r="H542" s="393">
        <v>0</v>
      </c>
      <c r="I542" s="15"/>
    </row>
    <row r="543" spans="1:9" x14ac:dyDescent="0.25">
      <c r="A543" s="53" t="s">
        <v>1171</v>
      </c>
      <c r="B543" s="7" t="s">
        <v>1172</v>
      </c>
      <c r="C543" s="9">
        <v>0</v>
      </c>
      <c r="D543" s="9">
        <v>0</v>
      </c>
      <c r="E543" s="9">
        <v>0</v>
      </c>
      <c r="F543" s="9">
        <v>0</v>
      </c>
      <c r="G543" s="9">
        <v>1</v>
      </c>
      <c r="H543" s="393">
        <v>0</v>
      </c>
      <c r="I543" s="15"/>
    </row>
    <row r="544" spans="1:9" x14ac:dyDescent="0.25">
      <c r="A544" s="53" t="s">
        <v>1173</v>
      </c>
      <c r="B544" s="7" t="s">
        <v>1174</v>
      </c>
      <c r="C544" s="9">
        <v>0</v>
      </c>
      <c r="D544" s="9">
        <v>0</v>
      </c>
      <c r="E544" s="9">
        <v>0</v>
      </c>
      <c r="F544" s="9">
        <v>0</v>
      </c>
      <c r="G544" s="9">
        <v>1</v>
      </c>
      <c r="H544" s="393">
        <v>0</v>
      </c>
      <c r="I544" s="15"/>
    </row>
    <row r="545" spans="1:9" x14ac:dyDescent="0.25">
      <c r="A545" s="53" t="s">
        <v>1175</v>
      </c>
      <c r="B545" s="7" t="s">
        <v>1176</v>
      </c>
      <c r="C545" s="9">
        <v>0</v>
      </c>
      <c r="D545" s="9">
        <v>0</v>
      </c>
      <c r="E545" s="9">
        <v>0</v>
      </c>
      <c r="F545" s="9">
        <v>0</v>
      </c>
      <c r="G545" s="9">
        <v>1</v>
      </c>
      <c r="H545" s="393">
        <v>0</v>
      </c>
      <c r="I545" s="15"/>
    </row>
    <row r="546" spans="1:9" x14ac:dyDescent="0.25">
      <c r="A546" s="53" t="s">
        <v>1177</v>
      </c>
      <c r="B546" s="7" t="s">
        <v>1178</v>
      </c>
      <c r="C546" s="9">
        <v>0</v>
      </c>
      <c r="D546" s="9">
        <v>0</v>
      </c>
      <c r="E546" s="9">
        <v>0</v>
      </c>
      <c r="F546" s="9">
        <v>0</v>
      </c>
      <c r="G546" s="9">
        <v>1</v>
      </c>
      <c r="H546" s="393">
        <v>0</v>
      </c>
      <c r="I546" s="15"/>
    </row>
    <row r="547" spans="1:9" x14ac:dyDescent="0.25">
      <c r="A547" s="53" t="s">
        <v>1179</v>
      </c>
      <c r="B547" s="7" t="s">
        <v>1180</v>
      </c>
      <c r="C547" s="9">
        <v>0</v>
      </c>
      <c r="D547" s="9">
        <v>0</v>
      </c>
      <c r="E547" s="9">
        <v>0</v>
      </c>
      <c r="F547" s="9">
        <v>0</v>
      </c>
      <c r="G547" s="9">
        <v>1</v>
      </c>
      <c r="H547" s="393">
        <v>0</v>
      </c>
      <c r="I547" s="15"/>
    </row>
    <row r="548" spans="1:9" x14ac:dyDescent="0.25">
      <c r="A548" s="53" t="s">
        <v>1181</v>
      </c>
      <c r="B548" s="7" t="s">
        <v>1182</v>
      </c>
      <c r="C548" s="9">
        <v>0</v>
      </c>
      <c r="D548" s="9">
        <v>0</v>
      </c>
      <c r="E548" s="9">
        <v>0</v>
      </c>
      <c r="F548" s="9">
        <v>0</v>
      </c>
      <c r="G548" s="9">
        <v>0</v>
      </c>
      <c r="H548" s="393">
        <v>0</v>
      </c>
      <c r="I548" s="15"/>
    </row>
    <row r="549" spans="1:9" x14ac:dyDescent="0.25">
      <c r="A549" s="53" t="s">
        <v>1183</v>
      </c>
      <c r="B549" s="7" t="s">
        <v>1184</v>
      </c>
      <c r="C549" s="9">
        <v>0</v>
      </c>
      <c r="D549" s="9">
        <v>0</v>
      </c>
      <c r="E549" s="9">
        <v>0</v>
      </c>
      <c r="F549" s="9">
        <v>0</v>
      </c>
      <c r="G549" s="9">
        <v>0</v>
      </c>
      <c r="H549" s="393">
        <v>0</v>
      </c>
      <c r="I549" s="15"/>
    </row>
    <row r="550" spans="1:9" x14ac:dyDescent="0.25">
      <c r="A550" s="53" t="s">
        <v>1185</v>
      </c>
      <c r="B550" s="7" t="s">
        <v>1186</v>
      </c>
      <c r="C550" s="9">
        <v>0</v>
      </c>
      <c r="D550" s="9">
        <v>0</v>
      </c>
      <c r="E550" s="9">
        <v>0</v>
      </c>
      <c r="F550" s="9">
        <v>0</v>
      </c>
      <c r="G550" s="9">
        <v>0</v>
      </c>
      <c r="H550" s="393">
        <v>0</v>
      </c>
      <c r="I550" s="15"/>
    </row>
    <row r="551" spans="1:9" x14ac:dyDescent="0.25">
      <c r="A551" s="53" t="s">
        <v>1187</v>
      </c>
      <c r="B551" s="7" t="s">
        <v>1188</v>
      </c>
      <c r="C551" s="9">
        <v>0</v>
      </c>
      <c r="D551" s="9">
        <v>0</v>
      </c>
      <c r="E551" s="9">
        <v>0</v>
      </c>
      <c r="F551" s="9">
        <v>0</v>
      </c>
      <c r="G551" s="9">
        <v>0</v>
      </c>
      <c r="H551" s="393">
        <v>0</v>
      </c>
      <c r="I551" s="15"/>
    </row>
    <row r="552" spans="1:9" x14ac:dyDescent="0.25">
      <c r="A552" s="53" t="s">
        <v>1189</v>
      </c>
      <c r="B552" s="7" t="s">
        <v>1190</v>
      </c>
      <c r="C552" s="9">
        <v>0</v>
      </c>
      <c r="D552" s="9">
        <v>0</v>
      </c>
      <c r="E552" s="9">
        <v>0</v>
      </c>
      <c r="F552" s="9">
        <v>0</v>
      </c>
      <c r="G552" s="9">
        <v>0</v>
      </c>
      <c r="H552" s="393">
        <v>0</v>
      </c>
      <c r="I552" s="15"/>
    </row>
    <row r="553" spans="1:9" x14ac:dyDescent="0.25">
      <c r="A553" s="53" t="s">
        <v>1191</v>
      </c>
      <c r="B553" s="7" t="s">
        <v>1192</v>
      </c>
      <c r="C553" s="9">
        <v>0</v>
      </c>
      <c r="D553" s="9">
        <v>0</v>
      </c>
      <c r="E553" s="9">
        <v>0</v>
      </c>
      <c r="F553" s="9">
        <v>0</v>
      </c>
      <c r="G553" s="9">
        <v>0</v>
      </c>
      <c r="H553" s="393">
        <v>0</v>
      </c>
      <c r="I553" s="15"/>
    </row>
    <row r="554" spans="1:9" x14ac:dyDescent="0.25">
      <c r="A554" s="53" t="s">
        <v>1193</v>
      </c>
      <c r="B554" s="7" t="s">
        <v>1194</v>
      </c>
      <c r="C554" s="9">
        <v>0</v>
      </c>
      <c r="D554" s="9">
        <v>0</v>
      </c>
      <c r="E554" s="9">
        <v>0</v>
      </c>
      <c r="F554" s="9">
        <v>0</v>
      </c>
      <c r="G554" s="9">
        <v>0</v>
      </c>
      <c r="H554" s="393">
        <v>0</v>
      </c>
      <c r="I554" s="15"/>
    </row>
    <row r="555" spans="1:9" x14ac:dyDescent="0.25">
      <c r="A555" s="53" t="s">
        <v>1195</v>
      </c>
      <c r="B555" s="7" t="s">
        <v>1196</v>
      </c>
      <c r="C555" s="9">
        <v>0</v>
      </c>
      <c r="D555" s="9">
        <v>0</v>
      </c>
      <c r="E555" s="9">
        <v>0</v>
      </c>
      <c r="F555" s="9">
        <v>0</v>
      </c>
      <c r="G555" s="9">
        <v>0</v>
      </c>
      <c r="H555" s="393">
        <v>0</v>
      </c>
      <c r="I555" s="15"/>
    </row>
    <row r="556" spans="1:9" x14ac:dyDescent="0.25">
      <c r="A556" s="53" t="s">
        <v>1197</v>
      </c>
      <c r="B556" s="7" t="s">
        <v>1198</v>
      </c>
      <c r="C556" s="9">
        <v>0</v>
      </c>
      <c r="D556" s="9">
        <v>0</v>
      </c>
      <c r="E556" s="9">
        <v>0</v>
      </c>
      <c r="F556" s="9">
        <v>0</v>
      </c>
      <c r="G556" s="9">
        <v>0</v>
      </c>
      <c r="H556" s="393">
        <v>0</v>
      </c>
      <c r="I556" s="15"/>
    </row>
    <row r="557" spans="1:9" x14ac:dyDescent="0.25">
      <c r="A557" s="53" t="s">
        <v>1199</v>
      </c>
      <c r="B557" s="7" t="s">
        <v>1200</v>
      </c>
      <c r="C557" s="9">
        <v>0</v>
      </c>
      <c r="D557" s="9">
        <v>1</v>
      </c>
      <c r="E557" s="9">
        <v>0</v>
      </c>
      <c r="F557" s="9">
        <v>0</v>
      </c>
      <c r="G557" s="9">
        <v>0</v>
      </c>
      <c r="H557" s="393">
        <v>0</v>
      </c>
      <c r="I557" s="15"/>
    </row>
    <row r="558" spans="1:9" x14ac:dyDescent="0.25">
      <c r="A558" s="53" t="s">
        <v>1201</v>
      </c>
      <c r="B558" s="7" t="s">
        <v>1202</v>
      </c>
      <c r="C558" s="9">
        <v>0</v>
      </c>
      <c r="D558" s="9">
        <v>0</v>
      </c>
      <c r="E558" s="9">
        <v>0</v>
      </c>
      <c r="F558" s="9">
        <v>0</v>
      </c>
      <c r="G558" s="9">
        <v>1</v>
      </c>
      <c r="H558" s="393">
        <v>0</v>
      </c>
      <c r="I558" s="15"/>
    </row>
    <row r="559" spans="1:9" x14ac:dyDescent="0.25">
      <c r="A559" s="53" t="s">
        <v>1203</v>
      </c>
      <c r="B559" s="7" t="s">
        <v>1204</v>
      </c>
      <c r="C559" s="9">
        <v>0</v>
      </c>
      <c r="D559" s="9">
        <v>0</v>
      </c>
      <c r="E559" s="9">
        <v>0</v>
      </c>
      <c r="F559" s="9">
        <v>0</v>
      </c>
      <c r="G559" s="9">
        <v>1</v>
      </c>
      <c r="H559" s="393">
        <v>0</v>
      </c>
      <c r="I559" s="15"/>
    </row>
    <row r="560" spans="1:9" x14ac:dyDescent="0.25">
      <c r="A560" s="53" t="s">
        <v>1205</v>
      </c>
      <c r="B560" s="7" t="s">
        <v>1206</v>
      </c>
      <c r="C560" s="9">
        <v>0</v>
      </c>
      <c r="D560" s="9">
        <v>0</v>
      </c>
      <c r="E560" s="9">
        <v>0</v>
      </c>
      <c r="F560" s="9">
        <v>0</v>
      </c>
      <c r="G560" s="9">
        <v>1</v>
      </c>
      <c r="H560" s="393">
        <v>0</v>
      </c>
      <c r="I560" s="15"/>
    </row>
    <row r="561" spans="1:9" x14ac:dyDescent="0.25">
      <c r="A561" s="53" t="s">
        <v>1207</v>
      </c>
      <c r="B561" s="7" t="s">
        <v>1208</v>
      </c>
      <c r="C561" s="9">
        <v>0</v>
      </c>
      <c r="D561" s="9">
        <v>0</v>
      </c>
      <c r="E561" s="9">
        <v>0</v>
      </c>
      <c r="F561" s="9">
        <v>0</v>
      </c>
      <c r="G561" s="9">
        <v>1</v>
      </c>
      <c r="H561" s="393">
        <v>0</v>
      </c>
      <c r="I561" s="15"/>
    </row>
    <row r="562" spans="1:9" x14ac:dyDescent="0.25">
      <c r="A562" s="53" t="s">
        <v>1209</v>
      </c>
      <c r="B562" s="7" t="s">
        <v>1210</v>
      </c>
      <c r="C562" s="9">
        <v>0</v>
      </c>
      <c r="D562" s="9">
        <v>0</v>
      </c>
      <c r="E562" s="9">
        <v>0</v>
      </c>
      <c r="F562" s="9">
        <v>0</v>
      </c>
      <c r="G562" s="9">
        <v>1</v>
      </c>
      <c r="H562" s="393">
        <v>0</v>
      </c>
      <c r="I562" s="15"/>
    </row>
    <row r="563" spans="1:9" x14ac:dyDescent="0.25">
      <c r="A563" s="53" t="s">
        <v>1211</v>
      </c>
      <c r="B563" s="7" t="s">
        <v>1212</v>
      </c>
      <c r="C563" s="9">
        <v>0</v>
      </c>
      <c r="D563" s="9">
        <v>0</v>
      </c>
      <c r="E563" s="9">
        <v>0</v>
      </c>
      <c r="F563" s="9">
        <v>0</v>
      </c>
      <c r="G563" s="9">
        <v>1</v>
      </c>
      <c r="H563" s="393">
        <v>0</v>
      </c>
      <c r="I563" s="15"/>
    </row>
    <row r="564" spans="1:9" x14ac:dyDescent="0.25">
      <c r="A564" s="53" t="s">
        <v>1213</v>
      </c>
      <c r="B564" s="7" t="s">
        <v>1214</v>
      </c>
      <c r="C564" s="9">
        <v>0</v>
      </c>
      <c r="D564" s="9">
        <v>0</v>
      </c>
      <c r="E564" s="9">
        <v>0</v>
      </c>
      <c r="F564" s="9">
        <v>0</v>
      </c>
      <c r="G564" s="9">
        <v>1</v>
      </c>
      <c r="H564" s="393">
        <v>0</v>
      </c>
      <c r="I564" s="15"/>
    </row>
    <row r="565" spans="1:9" x14ac:dyDescent="0.25">
      <c r="A565" s="53" t="s">
        <v>1215</v>
      </c>
      <c r="B565" s="7" t="s">
        <v>1216</v>
      </c>
      <c r="C565" s="9">
        <v>0</v>
      </c>
      <c r="D565" s="9">
        <v>0</v>
      </c>
      <c r="E565" s="9">
        <v>0</v>
      </c>
      <c r="F565" s="9">
        <v>0</v>
      </c>
      <c r="G565" s="9">
        <v>1</v>
      </c>
      <c r="H565" s="393">
        <v>0</v>
      </c>
      <c r="I565" s="15"/>
    </row>
    <row r="566" spans="1:9" x14ac:dyDescent="0.25">
      <c r="A566" s="53" t="s">
        <v>1217</v>
      </c>
      <c r="B566" s="7" t="s">
        <v>1218</v>
      </c>
      <c r="C566" s="9">
        <v>0</v>
      </c>
      <c r="D566" s="9">
        <v>0</v>
      </c>
      <c r="E566" s="9">
        <v>0</v>
      </c>
      <c r="F566" s="9">
        <v>0</v>
      </c>
      <c r="G566" s="9">
        <v>1</v>
      </c>
      <c r="H566" s="393">
        <v>0</v>
      </c>
      <c r="I566" s="15"/>
    </row>
    <row r="567" spans="1:9" x14ac:dyDescent="0.25">
      <c r="A567" s="53" t="s">
        <v>1219</v>
      </c>
      <c r="B567" s="7" t="s">
        <v>1220</v>
      </c>
      <c r="C567" s="9">
        <v>0</v>
      </c>
      <c r="D567" s="9">
        <v>0</v>
      </c>
      <c r="E567" s="9">
        <v>0</v>
      </c>
      <c r="F567" s="9">
        <v>0</v>
      </c>
      <c r="G567" s="9">
        <v>1</v>
      </c>
      <c r="H567" s="393">
        <v>0</v>
      </c>
      <c r="I567" s="15"/>
    </row>
    <row r="568" spans="1:9" x14ac:dyDescent="0.25">
      <c r="A568" s="53" t="s">
        <v>1221</v>
      </c>
      <c r="B568" s="7" t="s">
        <v>1222</v>
      </c>
      <c r="C568" s="9">
        <v>0</v>
      </c>
      <c r="D568" s="9">
        <v>0</v>
      </c>
      <c r="E568" s="9">
        <v>0</v>
      </c>
      <c r="F568" s="9">
        <v>0</v>
      </c>
      <c r="G568" s="9">
        <v>1</v>
      </c>
      <c r="H568" s="393">
        <v>0</v>
      </c>
      <c r="I568" s="15"/>
    </row>
    <row r="569" spans="1:9" x14ac:dyDescent="0.25">
      <c r="A569" s="53" t="s">
        <v>1223</v>
      </c>
      <c r="B569" s="7" t="s">
        <v>1224</v>
      </c>
      <c r="C569" s="9">
        <v>0</v>
      </c>
      <c r="D569" s="9">
        <v>0</v>
      </c>
      <c r="E569" s="9">
        <v>0</v>
      </c>
      <c r="F569" s="9">
        <v>0</v>
      </c>
      <c r="G569" s="9">
        <v>1</v>
      </c>
      <c r="H569" s="393">
        <v>0</v>
      </c>
      <c r="I569" s="15"/>
    </row>
    <row r="570" spans="1:9" x14ac:dyDescent="0.25">
      <c r="A570" s="53" t="s">
        <v>1225</v>
      </c>
      <c r="B570" s="7" t="s">
        <v>1226</v>
      </c>
      <c r="C570" s="9">
        <v>0</v>
      </c>
      <c r="D570" s="9">
        <v>0</v>
      </c>
      <c r="E570" s="9">
        <v>0</v>
      </c>
      <c r="F570" s="9">
        <v>0</v>
      </c>
      <c r="G570" s="9">
        <v>1</v>
      </c>
      <c r="H570" s="393">
        <v>0</v>
      </c>
      <c r="I570" s="15"/>
    </row>
    <row r="571" spans="1:9" x14ac:dyDescent="0.25">
      <c r="A571" s="53" t="s">
        <v>1227</v>
      </c>
      <c r="B571" s="7" t="s">
        <v>1228</v>
      </c>
      <c r="C571" s="9">
        <v>0</v>
      </c>
      <c r="D571" s="9">
        <v>0</v>
      </c>
      <c r="E571" s="9">
        <v>0</v>
      </c>
      <c r="F571" s="9">
        <v>0</v>
      </c>
      <c r="G571" s="9">
        <v>1</v>
      </c>
      <c r="H571" s="393">
        <v>0</v>
      </c>
      <c r="I571" s="15"/>
    </row>
    <row r="572" spans="1:9" x14ac:dyDescent="0.25">
      <c r="A572" s="53" t="s">
        <v>1229</v>
      </c>
      <c r="B572" s="7" t="s">
        <v>1230</v>
      </c>
      <c r="C572" s="9">
        <v>0</v>
      </c>
      <c r="D572" s="9">
        <v>0</v>
      </c>
      <c r="E572" s="9">
        <v>0</v>
      </c>
      <c r="F572" s="9">
        <v>0</v>
      </c>
      <c r="G572" s="9">
        <v>1</v>
      </c>
      <c r="H572" s="393">
        <v>0</v>
      </c>
      <c r="I572" s="15"/>
    </row>
    <row r="573" spans="1:9" x14ac:dyDescent="0.25">
      <c r="A573" s="53" t="s">
        <v>1231</v>
      </c>
      <c r="B573" s="7" t="s">
        <v>1232</v>
      </c>
      <c r="C573" s="9">
        <v>0</v>
      </c>
      <c r="D573" s="9">
        <v>0</v>
      </c>
      <c r="E573" s="9">
        <v>0</v>
      </c>
      <c r="F573" s="9">
        <v>0</v>
      </c>
      <c r="G573" s="9">
        <v>1</v>
      </c>
      <c r="H573" s="393">
        <v>0</v>
      </c>
      <c r="I573" s="15"/>
    </row>
    <row r="574" spans="1:9" x14ac:dyDescent="0.25">
      <c r="A574" s="53" t="s">
        <v>1233</v>
      </c>
      <c r="B574" s="7" t="s">
        <v>1234</v>
      </c>
      <c r="C574" s="9">
        <v>0</v>
      </c>
      <c r="D574" s="9">
        <v>0</v>
      </c>
      <c r="E574" s="9">
        <v>0</v>
      </c>
      <c r="F574" s="9">
        <v>0</v>
      </c>
      <c r="G574" s="9">
        <v>1</v>
      </c>
      <c r="H574" s="393">
        <v>0</v>
      </c>
      <c r="I574" s="15"/>
    </row>
    <row r="575" spans="1:9" x14ac:dyDescent="0.25">
      <c r="A575" s="53" t="s">
        <v>1235</v>
      </c>
      <c r="B575" s="7" t="s">
        <v>1236</v>
      </c>
      <c r="C575" s="9">
        <v>0</v>
      </c>
      <c r="D575" s="9">
        <v>0</v>
      </c>
      <c r="E575" s="9">
        <v>0</v>
      </c>
      <c r="F575" s="9">
        <v>0</v>
      </c>
      <c r="G575" s="9">
        <v>1</v>
      </c>
      <c r="H575" s="393">
        <v>0</v>
      </c>
      <c r="I575" s="15"/>
    </row>
    <row r="576" spans="1:9" x14ac:dyDescent="0.25">
      <c r="A576" s="53" t="s">
        <v>1237</v>
      </c>
      <c r="B576" s="7" t="s">
        <v>1238</v>
      </c>
      <c r="C576" s="9">
        <v>0</v>
      </c>
      <c r="D576" s="9">
        <v>0</v>
      </c>
      <c r="E576" s="9">
        <v>0</v>
      </c>
      <c r="F576" s="9">
        <v>0</v>
      </c>
      <c r="G576" s="9">
        <v>1</v>
      </c>
      <c r="H576" s="393">
        <v>0</v>
      </c>
      <c r="I576" s="15"/>
    </row>
    <row r="577" spans="1:9" x14ac:dyDescent="0.25">
      <c r="A577" s="53" t="s">
        <v>1239</v>
      </c>
      <c r="B577" s="7" t="s">
        <v>1240</v>
      </c>
      <c r="C577" s="9">
        <v>0</v>
      </c>
      <c r="D577" s="9">
        <v>0</v>
      </c>
      <c r="E577" s="9">
        <v>0</v>
      </c>
      <c r="F577" s="9">
        <v>0</v>
      </c>
      <c r="G577" s="9">
        <v>1</v>
      </c>
      <c r="H577" s="393">
        <v>0</v>
      </c>
      <c r="I577" s="15"/>
    </row>
    <row r="578" spans="1:9" x14ac:dyDescent="0.25">
      <c r="A578" s="53" t="s">
        <v>1241</v>
      </c>
      <c r="B578" s="7" t="s">
        <v>1242</v>
      </c>
      <c r="C578" s="9">
        <v>0</v>
      </c>
      <c r="D578" s="9">
        <v>0</v>
      </c>
      <c r="E578" s="9">
        <v>0</v>
      </c>
      <c r="F578" s="9">
        <v>0</v>
      </c>
      <c r="G578" s="9">
        <v>1</v>
      </c>
      <c r="H578" s="393">
        <v>0</v>
      </c>
      <c r="I578" s="15"/>
    </row>
    <row r="579" spans="1:9" x14ac:dyDescent="0.25">
      <c r="A579" s="53" t="s">
        <v>1243</v>
      </c>
      <c r="B579" s="7" t="s">
        <v>1244</v>
      </c>
      <c r="C579" s="9">
        <v>0</v>
      </c>
      <c r="D579" s="9">
        <v>0</v>
      </c>
      <c r="E579" s="9">
        <v>0</v>
      </c>
      <c r="F579" s="9">
        <v>0</v>
      </c>
      <c r="G579" s="9">
        <v>1</v>
      </c>
      <c r="H579" s="393">
        <v>0</v>
      </c>
      <c r="I579" s="15"/>
    </row>
    <row r="580" spans="1:9" x14ac:dyDescent="0.25">
      <c r="A580" s="53" t="s">
        <v>1245</v>
      </c>
      <c r="B580" s="7" t="s">
        <v>1246</v>
      </c>
      <c r="C580" s="9">
        <v>0</v>
      </c>
      <c r="D580" s="9">
        <v>0</v>
      </c>
      <c r="E580" s="9">
        <v>0</v>
      </c>
      <c r="F580" s="9">
        <v>0</v>
      </c>
      <c r="G580" s="9">
        <v>1</v>
      </c>
      <c r="H580" s="393">
        <v>0</v>
      </c>
      <c r="I580" s="15"/>
    </row>
    <row r="581" spans="1:9" x14ac:dyDescent="0.25">
      <c r="A581" s="53" t="s">
        <v>1247</v>
      </c>
      <c r="B581" s="7" t="s">
        <v>1248</v>
      </c>
      <c r="C581" s="9">
        <v>0</v>
      </c>
      <c r="D581" s="9">
        <v>0</v>
      </c>
      <c r="E581" s="9">
        <v>0</v>
      </c>
      <c r="F581" s="9">
        <v>0</v>
      </c>
      <c r="G581" s="9">
        <v>1</v>
      </c>
      <c r="H581" s="393">
        <v>0</v>
      </c>
      <c r="I581" s="15"/>
    </row>
    <row r="582" spans="1:9" x14ac:dyDescent="0.25">
      <c r="A582" s="53" t="s">
        <v>1249</v>
      </c>
      <c r="B582" s="7" t="s">
        <v>1250</v>
      </c>
      <c r="C582" s="9">
        <v>0</v>
      </c>
      <c r="D582" s="9">
        <v>0</v>
      </c>
      <c r="E582" s="9">
        <v>0</v>
      </c>
      <c r="F582" s="9">
        <v>0</v>
      </c>
      <c r="G582" s="9">
        <v>1</v>
      </c>
      <c r="H582" s="393">
        <v>0</v>
      </c>
      <c r="I582" s="15"/>
    </row>
    <row r="583" spans="1:9" x14ac:dyDescent="0.25">
      <c r="A583" s="53" t="s">
        <v>1251</v>
      </c>
      <c r="B583" s="7" t="s">
        <v>1252</v>
      </c>
      <c r="C583" s="9">
        <v>0</v>
      </c>
      <c r="D583" s="9">
        <v>0</v>
      </c>
      <c r="E583" s="9">
        <v>0</v>
      </c>
      <c r="F583" s="9">
        <v>0</v>
      </c>
      <c r="G583" s="9">
        <v>1</v>
      </c>
      <c r="H583" s="393">
        <v>0</v>
      </c>
      <c r="I583" s="15"/>
    </row>
    <row r="584" spans="1:9" x14ac:dyDescent="0.25">
      <c r="A584" s="53" t="s">
        <v>1253</v>
      </c>
      <c r="B584" s="7" t="s">
        <v>1254</v>
      </c>
      <c r="C584" s="9">
        <v>0</v>
      </c>
      <c r="D584" s="9">
        <v>0</v>
      </c>
      <c r="E584" s="9">
        <v>0</v>
      </c>
      <c r="F584" s="9">
        <v>0</v>
      </c>
      <c r="G584" s="9">
        <v>1</v>
      </c>
      <c r="H584" s="393">
        <v>0</v>
      </c>
      <c r="I584" s="15"/>
    </row>
    <row r="585" spans="1:9" x14ac:dyDescent="0.25">
      <c r="A585" s="53" t="s">
        <v>1255</v>
      </c>
      <c r="B585" s="7" t="s">
        <v>1256</v>
      </c>
      <c r="C585" s="9">
        <v>0</v>
      </c>
      <c r="D585" s="9">
        <v>0</v>
      </c>
      <c r="E585" s="9">
        <v>0</v>
      </c>
      <c r="F585" s="9">
        <v>0</v>
      </c>
      <c r="G585" s="9">
        <v>1</v>
      </c>
      <c r="H585" s="393">
        <v>0</v>
      </c>
      <c r="I585" s="15"/>
    </row>
    <row r="586" spans="1:9" x14ac:dyDescent="0.25">
      <c r="A586" s="53" t="s">
        <v>1257</v>
      </c>
      <c r="B586" s="7" t="s">
        <v>1258</v>
      </c>
      <c r="C586" s="9">
        <v>0</v>
      </c>
      <c r="D586" s="9">
        <v>0</v>
      </c>
      <c r="E586" s="9">
        <v>0</v>
      </c>
      <c r="F586" s="9">
        <v>0</v>
      </c>
      <c r="G586" s="9">
        <v>1</v>
      </c>
      <c r="H586" s="393">
        <v>0</v>
      </c>
      <c r="I586" s="15"/>
    </row>
    <row r="587" spans="1:9" x14ac:dyDescent="0.25">
      <c r="A587" s="53" t="s">
        <v>1259</v>
      </c>
      <c r="B587" s="7" t="s">
        <v>1260</v>
      </c>
      <c r="C587" s="9">
        <v>0</v>
      </c>
      <c r="D587" s="9">
        <v>0</v>
      </c>
      <c r="E587" s="9">
        <v>0</v>
      </c>
      <c r="F587" s="9">
        <v>0</v>
      </c>
      <c r="G587" s="9">
        <v>0</v>
      </c>
      <c r="H587" s="393">
        <v>0</v>
      </c>
      <c r="I587" s="15"/>
    </row>
    <row r="588" spans="1:9" x14ac:dyDescent="0.25">
      <c r="A588" s="53" t="s">
        <v>1261</v>
      </c>
      <c r="B588" s="7" t="s">
        <v>1262</v>
      </c>
      <c r="C588" s="9">
        <v>0</v>
      </c>
      <c r="D588" s="9">
        <v>0</v>
      </c>
      <c r="E588" s="9">
        <v>0</v>
      </c>
      <c r="F588" s="9">
        <v>0</v>
      </c>
      <c r="G588" s="9">
        <v>1</v>
      </c>
      <c r="H588" s="393">
        <v>0</v>
      </c>
      <c r="I588" s="15"/>
    </row>
    <row r="589" spans="1:9" x14ac:dyDescent="0.25">
      <c r="A589" s="53" t="s">
        <v>1263</v>
      </c>
      <c r="B589" s="7" t="s">
        <v>1264</v>
      </c>
      <c r="C589" s="9">
        <v>0</v>
      </c>
      <c r="D589" s="9">
        <v>0</v>
      </c>
      <c r="E589" s="9">
        <v>0</v>
      </c>
      <c r="F589" s="9">
        <v>0</v>
      </c>
      <c r="G589" s="9">
        <v>1</v>
      </c>
      <c r="H589" s="393">
        <v>0</v>
      </c>
      <c r="I589" s="15"/>
    </row>
    <row r="590" spans="1:9" x14ac:dyDescent="0.25">
      <c r="A590" s="53" t="s">
        <v>1265</v>
      </c>
      <c r="B590" s="7" t="s">
        <v>1266</v>
      </c>
      <c r="C590" s="9">
        <v>0</v>
      </c>
      <c r="D590" s="9">
        <v>0</v>
      </c>
      <c r="E590" s="9">
        <v>0</v>
      </c>
      <c r="F590" s="9">
        <v>0</v>
      </c>
      <c r="G590" s="9">
        <v>1</v>
      </c>
      <c r="H590" s="393">
        <v>0</v>
      </c>
      <c r="I590" s="15"/>
    </row>
    <row r="591" spans="1:9" x14ac:dyDescent="0.25">
      <c r="A591" s="53" t="s">
        <v>1267</v>
      </c>
      <c r="B591" s="7" t="s">
        <v>1268</v>
      </c>
      <c r="C591" s="9">
        <v>0</v>
      </c>
      <c r="D591" s="9">
        <v>0</v>
      </c>
      <c r="E591" s="9">
        <v>0</v>
      </c>
      <c r="F591" s="9">
        <v>0</v>
      </c>
      <c r="G591" s="9">
        <v>1</v>
      </c>
      <c r="H591" s="393">
        <v>0</v>
      </c>
      <c r="I591" s="15"/>
    </row>
    <row r="592" spans="1:9" x14ac:dyDescent="0.25">
      <c r="A592" s="53" t="s">
        <v>1269</v>
      </c>
      <c r="B592" s="7" t="s">
        <v>1270</v>
      </c>
      <c r="C592" s="9">
        <v>0</v>
      </c>
      <c r="D592" s="9">
        <v>0</v>
      </c>
      <c r="E592" s="9">
        <v>0</v>
      </c>
      <c r="F592" s="9">
        <v>0</v>
      </c>
      <c r="G592" s="9">
        <v>1</v>
      </c>
      <c r="H592" s="393">
        <v>0</v>
      </c>
      <c r="I592" s="15"/>
    </row>
    <row r="593" spans="1:9" x14ac:dyDescent="0.25">
      <c r="A593" s="53" t="s">
        <v>1271</v>
      </c>
      <c r="B593" s="7" t="s">
        <v>1272</v>
      </c>
      <c r="C593" s="9">
        <v>0</v>
      </c>
      <c r="D593" s="9">
        <v>0</v>
      </c>
      <c r="E593" s="9">
        <v>0</v>
      </c>
      <c r="F593" s="9">
        <v>0</v>
      </c>
      <c r="G593" s="9">
        <v>1</v>
      </c>
      <c r="H593" s="393">
        <v>0</v>
      </c>
      <c r="I593" s="15"/>
    </row>
    <row r="594" spans="1:9" x14ac:dyDescent="0.25">
      <c r="A594" s="53" t="s">
        <v>1273</v>
      </c>
      <c r="B594" s="7" t="s">
        <v>1274</v>
      </c>
      <c r="C594" s="9">
        <v>0</v>
      </c>
      <c r="D594" s="9">
        <v>0</v>
      </c>
      <c r="E594" s="9">
        <v>0</v>
      </c>
      <c r="F594" s="9">
        <v>0</v>
      </c>
      <c r="G594" s="9">
        <v>0</v>
      </c>
      <c r="H594" s="393">
        <v>0</v>
      </c>
      <c r="I594" s="15"/>
    </row>
    <row r="595" spans="1:9" x14ac:dyDescent="0.25">
      <c r="A595" s="53" t="s">
        <v>1275</v>
      </c>
      <c r="B595" s="7" t="s">
        <v>1276</v>
      </c>
      <c r="C595" s="9">
        <v>0</v>
      </c>
      <c r="D595" s="9">
        <v>0</v>
      </c>
      <c r="E595" s="9">
        <v>0</v>
      </c>
      <c r="F595" s="9">
        <v>0</v>
      </c>
      <c r="G595" s="9">
        <v>0</v>
      </c>
      <c r="H595" s="393">
        <v>0</v>
      </c>
      <c r="I595" s="15"/>
    </row>
    <row r="596" spans="1:9" x14ac:dyDescent="0.25">
      <c r="A596" s="53" t="s">
        <v>1277</v>
      </c>
      <c r="B596" s="7" t="s">
        <v>1278</v>
      </c>
      <c r="C596" s="9">
        <v>0</v>
      </c>
      <c r="D596" s="9">
        <v>0</v>
      </c>
      <c r="E596" s="9">
        <v>0</v>
      </c>
      <c r="F596" s="9">
        <v>0</v>
      </c>
      <c r="G596" s="9">
        <v>1</v>
      </c>
      <c r="H596" s="393">
        <v>0</v>
      </c>
      <c r="I596" s="15"/>
    </row>
    <row r="597" spans="1:9" x14ac:dyDescent="0.25">
      <c r="A597" s="53" t="s">
        <v>1279</v>
      </c>
      <c r="B597" s="7" t="s">
        <v>1280</v>
      </c>
      <c r="C597" s="9">
        <v>0</v>
      </c>
      <c r="D597" s="9">
        <v>0</v>
      </c>
      <c r="E597" s="9">
        <v>0</v>
      </c>
      <c r="F597" s="9">
        <v>0</v>
      </c>
      <c r="G597" s="9">
        <v>1</v>
      </c>
      <c r="H597" s="393">
        <v>0</v>
      </c>
      <c r="I597" s="15"/>
    </row>
    <row r="598" spans="1:9" x14ac:dyDescent="0.25">
      <c r="A598" s="53" t="s">
        <v>1281</v>
      </c>
      <c r="B598" s="7" t="s">
        <v>1282</v>
      </c>
      <c r="C598" s="9">
        <v>0</v>
      </c>
      <c r="D598" s="9">
        <v>0</v>
      </c>
      <c r="E598" s="9">
        <v>0</v>
      </c>
      <c r="F598" s="9">
        <v>0</v>
      </c>
      <c r="G598" s="9">
        <v>1</v>
      </c>
      <c r="H598" s="393">
        <v>0</v>
      </c>
      <c r="I598" s="15"/>
    </row>
    <row r="599" spans="1:9" x14ac:dyDescent="0.25">
      <c r="A599" s="53" t="s">
        <v>1283</v>
      </c>
      <c r="B599" s="7" t="s">
        <v>1284</v>
      </c>
      <c r="C599" s="9">
        <v>0</v>
      </c>
      <c r="D599" s="9">
        <v>0</v>
      </c>
      <c r="E599" s="9">
        <v>0</v>
      </c>
      <c r="F599" s="9">
        <v>0</v>
      </c>
      <c r="G599" s="9">
        <v>0</v>
      </c>
      <c r="H599" s="393">
        <v>0</v>
      </c>
      <c r="I599" s="15"/>
    </row>
    <row r="600" spans="1:9" x14ac:dyDescent="0.25">
      <c r="A600" s="53" t="s">
        <v>1285</v>
      </c>
      <c r="B600" s="7" t="s">
        <v>1286</v>
      </c>
      <c r="C600" s="9">
        <v>0</v>
      </c>
      <c r="D600" s="9">
        <v>0</v>
      </c>
      <c r="E600" s="9">
        <v>0</v>
      </c>
      <c r="F600" s="9">
        <v>0</v>
      </c>
      <c r="G600" s="9">
        <v>1</v>
      </c>
      <c r="H600" s="393">
        <v>0</v>
      </c>
      <c r="I600" s="15"/>
    </row>
    <row r="601" spans="1:9" x14ac:dyDescent="0.25">
      <c r="A601" s="53" t="s">
        <v>1287</v>
      </c>
      <c r="B601" s="7" t="s">
        <v>1288</v>
      </c>
      <c r="C601" s="9">
        <v>0</v>
      </c>
      <c r="D601" s="9">
        <v>0</v>
      </c>
      <c r="E601" s="9">
        <v>0</v>
      </c>
      <c r="F601" s="9">
        <v>0</v>
      </c>
      <c r="G601" s="9">
        <v>0</v>
      </c>
      <c r="H601" s="393">
        <v>0</v>
      </c>
      <c r="I601" s="15"/>
    </row>
    <row r="602" spans="1:9" x14ac:dyDescent="0.25">
      <c r="A602" s="53" t="s">
        <v>1289</v>
      </c>
      <c r="B602" s="7" t="s">
        <v>1290</v>
      </c>
      <c r="C602" s="9">
        <v>0</v>
      </c>
      <c r="D602" s="9">
        <v>0</v>
      </c>
      <c r="E602" s="9">
        <v>0</v>
      </c>
      <c r="F602" s="9">
        <v>0</v>
      </c>
      <c r="G602" s="9">
        <v>0</v>
      </c>
      <c r="H602" s="393">
        <v>0</v>
      </c>
      <c r="I602" s="15"/>
    </row>
    <row r="603" spans="1:9" x14ac:dyDescent="0.25">
      <c r="A603" s="53" t="s">
        <v>1291</v>
      </c>
      <c r="B603" s="7" t="s">
        <v>1292</v>
      </c>
      <c r="C603" s="9">
        <v>0</v>
      </c>
      <c r="D603" s="9">
        <v>0</v>
      </c>
      <c r="E603" s="9">
        <v>0</v>
      </c>
      <c r="F603" s="9">
        <v>0</v>
      </c>
      <c r="G603" s="9">
        <v>1</v>
      </c>
      <c r="H603" s="393">
        <v>0</v>
      </c>
      <c r="I603" s="15"/>
    </row>
    <row r="604" spans="1:9" x14ac:dyDescent="0.25">
      <c r="A604" s="53" t="s">
        <v>1293</v>
      </c>
      <c r="B604" s="7" t="s">
        <v>1294</v>
      </c>
      <c r="C604" s="9">
        <v>0</v>
      </c>
      <c r="D604" s="9">
        <v>0</v>
      </c>
      <c r="E604" s="9">
        <v>0</v>
      </c>
      <c r="F604" s="9">
        <v>0</v>
      </c>
      <c r="G604" s="9">
        <v>0</v>
      </c>
      <c r="H604" s="393">
        <v>0</v>
      </c>
      <c r="I604" s="15"/>
    </row>
    <row r="605" spans="1:9" x14ac:dyDescent="0.25">
      <c r="A605" s="53" t="s">
        <v>1295</v>
      </c>
      <c r="B605" s="7" t="s">
        <v>1296</v>
      </c>
      <c r="C605" s="9">
        <v>0</v>
      </c>
      <c r="D605" s="9">
        <v>0</v>
      </c>
      <c r="E605" s="9">
        <v>0</v>
      </c>
      <c r="F605" s="9">
        <v>0</v>
      </c>
      <c r="G605" s="9">
        <v>0</v>
      </c>
      <c r="H605" s="393">
        <v>0</v>
      </c>
      <c r="I605" s="15"/>
    </row>
    <row r="606" spans="1:9" x14ac:dyDescent="0.25">
      <c r="A606" s="53" t="s">
        <v>1297</v>
      </c>
      <c r="B606" s="7" t="s">
        <v>1298</v>
      </c>
      <c r="C606" s="9">
        <v>0</v>
      </c>
      <c r="D606" s="9">
        <v>0</v>
      </c>
      <c r="E606" s="9">
        <v>0</v>
      </c>
      <c r="F606" s="9">
        <v>0</v>
      </c>
      <c r="G606" s="9">
        <v>0</v>
      </c>
      <c r="H606" s="393">
        <v>0</v>
      </c>
      <c r="I606" s="15"/>
    </row>
    <row r="607" spans="1:9" x14ac:dyDescent="0.25">
      <c r="A607" s="53" t="s">
        <v>1299</v>
      </c>
      <c r="B607" s="7" t="s">
        <v>1300</v>
      </c>
      <c r="C607" s="9">
        <v>0</v>
      </c>
      <c r="D607" s="9">
        <v>0</v>
      </c>
      <c r="E607" s="9">
        <v>0</v>
      </c>
      <c r="F607" s="9">
        <v>0</v>
      </c>
      <c r="G607" s="9">
        <v>1</v>
      </c>
      <c r="H607" s="393">
        <v>0</v>
      </c>
      <c r="I607" s="15"/>
    </row>
    <row r="608" spans="1:9" x14ac:dyDescent="0.25">
      <c r="A608" s="53" t="s">
        <v>1301</v>
      </c>
      <c r="B608" s="7" t="s">
        <v>1302</v>
      </c>
      <c r="C608" s="9">
        <v>0</v>
      </c>
      <c r="D608" s="9">
        <v>0</v>
      </c>
      <c r="E608" s="9">
        <v>0</v>
      </c>
      <c r="F608" s="9">
        <v>0</v>
      </c>
      <c r="G608" s="9">
        <v>0</v>
      </c>
      <c r="H608" s="393">
        <v>0</v>
      </c>
      <c r="I608" s="15"/>
    </row>
    <row r="609" spans="1:9" x14ac:dyDescent="0.25">
      <c r="A609" s="53" t="s">
        <v>1303</v>
      </c>
      <c r="B609" s="7" t="s">
        <v>1304</v>
      </c>
      <c r="C609" s="9">
        <v>0</v>
      </c>
      <c r="D609" s="9">
        <v>0</v>
      </c>
      <c r="E609" s="9">
        <v>0</v>
      </c>
      <c r="F609" s="9">
        <v>0</v>
      </c>
      <c r="G609" s="9">
        <v>0</v>
      </c>
      <c r="H609" s="393">
        <v>0</v>
      </c>
      <c r="I609" s="15"/>
    </row>
    <row r="610" spans="1:9" x14ac:dyDescent="0.25">
      <c r="A610" s="53" t="s">
        <v>1305</v>
      </c>
      <c r="B610" s="7" t="s">
        <v>1306</v>
      </c>
      <c r="C610" s="9">
        <v>0</v>
      </c>
      <c r="D610" s="9">
        <v>0</v>
      </c>
      <c r="E610" s="9">
        <v>0</v>
      </c>
      <c r="F610" s="9">
        <v>0</v>
      </c>
      <c r="G610" s="9">
        <v>0</v>
      </c>
      <c r="H610" s="393">
        <v>0</v>
      </c>
      <c r="I610" s="15"/>
    </row>
    <row r="611" spans="1:9" x14ac:dyDescent="0.25">
      <c r="A611" s="53" t="s">
        <v>1307</v>
      </c>
      <c r="B611" s="7" t="s">
        <v>1308</v>
      </c>
      <c r="C611" s="9">
        <v>0</v>
      </c>
      <c r="D611" s="9">
        <v>0</v>
      </c>
      <c r="E611" s="9">
        <v>0</v>
      </c>
      <c r="F611" s="9">
        <v>0</v>
      </c>
      <c r="G611" s="9">
        <v>0</v>
      </c>
      <c r="H611" s="393">
        <v>0</v>
      </c>
      <c r="I611" s="15"/>
    </row>
    <row r="612" spans="1:9" x14ac:dyDescent="0.25">
      <c r="A612" s="53" t="s">
        <v>1309</v>
      </c>
      <c r="B612" s="7" t="s">
        <v>1310</v>
      </c>
      <c r="C612" s="9">
        <v>0</v>
      </c>
      <c r="D612" s="9">
        <v>0</v>
      </c>
      <c r="E612" s="9">
        <v>0</v>
      </c>
      <c r="F612" s="9">
        <v>0</v>
      </c>
      <c r="G612" s="9">
        <v>0</v>
      </c>
      <c r="H612" s="393">
        <v>0</v>
      </c>
      <c r="I612" s="15"/>
    </row>
    <row r="613" spans="1:9" x14ac:dyDescent="0.25">
      <c r="A613" s="53" t="s">
        <v>1311</v>
      </c>
      <c r="B613" s="7" t="s">
        <v>1312</v>
      </c>
      <c r="C613" s="9">
        <v>0</v>
      </c>
      <c r="D613" s="9">
        <v>0</v>
      </c>
      <c r="E613" s="9">
        <v>0</v>
      </c>
      <c r="F613" s="9">
        <v>0</v>
      </c>
      <c r="G613" s="9">
        <v>0</v>
      </c>
      <c r="H613" s="393">
        <v>0</v>
      </c>
      <c r="I613" s="15"/>
    </row>
    <row r="614" spans="1:9" x14ac:dyDescent="0.25">
      <c r="A614" s="53" t="s">
        <v>1313</v>
      </c>
      <c r="B614" s="7" t="s">
        <v>1314</v>
      </c>
      <c r="C614" s="9">
        <v>0</v>
      </c>
      <c r="D614" s="9">
        <v>0</v>
      </c>
      <c r="E614" s="9">
        <v>0</v>
      </c>
      <c r="F614" s="9">
        <v>0</v>
      </c>
      <c r="G614" s="9">
        <v>0</v>
      </c>
      <c r="H614" s="393">
        <v>0</v>
      </c>
      <c r="I614" s="15"/>
    </row>
    <row r="615" spans="1:9" x14ac:dyDescent="0.25">
      <c r="A615" s="53" t="s">
        <v>1315</v>
      </c>
      <c r="B615" s="7" t="s">
        <v>1316</v>
      </c>
      <c r="C615" s="9">
        <v>0</v>
      </c>
      <c r="D615" s="9">
        <v>0</v>
      </c>
      <c r="E615" s="9">
        <v>0</v>
      </c>
      <c r="F615" s="9">
        <v>0</v>
      </c>
      <c r="G615" s="9">
        <v>0</v>
      </c>
      <c r="H615" s="393">
        <v>0</v>
      </c>
      <c r="I615" s="15"/>
    </row>
    <row r="616" spans="1:9" x14ac:dyDescent="0.25">
      <c r="A616" s="53" t="s">
        <v>1317</v>
      </c>
      <c r="B616" s="7" t="s">
        <v>1318</v>
      </c>
      <c r="C616" s="9">
        <v>0</v>
      </c>
      <c r="D616" s="9">
        <v>0</v>
      </c>
      <c r="E616" s="9">
        <v>0</v>
      </c>
      <c r="F616" s="9">
        <v>0</v>
      </c>
      <c r="G616" s="9">
        <v>0</v>
      </c>
      <c r="H616" s="393">
        <v>0</v>
      </c>
      <c r="I616" s="15"/>
    </row>
    <row r="617" spans="1:9" x14ac:dyDescent="0.25">
      <c r="A617" s="53" t="s">
        <v>1319</v>
      </c>
      <c r="B617" s="7" t="s">
        <v>1320</v>
      </c>
      <c r="C617" s="9">
        <v>0</v>
      </c>
      <c r="D617" s="9">
        <v>0</v>
      </c>
      <c r="E617" s="9">
        <v>0</v>
      </c>
      <c r="F617" s="9">
        <v>0</v>
      </c>
      <c r="G617" s="9">
        <v>0</v>
      </c>
      <c r="H617" s="393">
        <v>0</v>
      </c>
      <c r="I617" s="15"/>
    </row>
    <row r="618" spans="1:9" x14ac:dyDescent="0.25">
      <c r="A618" s="53" t="s">
        <v>1321</v>
      </c>
      <c r="B618" s="7" t="s">
        <v>1322</v>
      </c>
      <c r="C618" s="9">
        <v>0</v>
      </c>
      <c r="D618" s="9">
        <v>0</v>
      </c>
      <c r="E618" s="9">
        <v>0</v>
      </c>
      <c r="F618" s="9">
        <v>0</v>
      </c>
      <c r="G618" s="9">
        <v>0</v>
      </c>
      <c r="H618" s="393">
        <v>0</v>
      </c>
      <c r="I618" s="15"/>
    </row>
    <row r="619" spans="1:9" x14ac:dyDescent="0.25">
      <c r="A619" s="53" t="s">
        <v>1323</v>
      </c>
      <c r="B619" s="7" t="s">
        <v>1324</v>
      </c>
      <c r="C619" s="9">
        <v>0</v>
      </c>
      <c r="D619" s="9">
        <v>0</v>
      </c>
      <c r="E619" s="9">
        <v>0</v>
      </c>
      <c r="F619" s="9">
        <v>0</v>
      </c>
      <c r="G619" s="9">
        <v>0</v>
      </c>
      <c r="H619" s="393">
        <v>0</v>
      </c>
      <c r="I619" s="15"/>
    </row>
    <row r="620" spans="1:9" x14ac:dyDescent="0.25">
      <c r="A620" s="53" t="s">
        <v>1325</v>
      </c>
      <c r="B620" s="7" t="s">
        <v>1326</v>
      </c>
      <c r="C620" s="9">
        <v>0</v>
      </c>
      <c r="D620" s="9">
        <v>0</v>
      </c>
      <c r="E620" s="9">
        <v>0</v>
      </c>
      <c r="F620" s="9">
        <v>0</v>
      </c>
      <c r="G620" s="9">
        <v>0</v>
      </c>
      <c r="H620" s="393">
        <v>0</v>
      </c>
      <c r="I620" s="15"/>
    </row>
    <row r="621" spans="1:9" x14ac:dyDescent="0.25">
      <c r="A621" s="53" t="s">
        <v>1327</v>
      </c>
      <c r="B621" s="7" t="s">
        <v>1328</v>
      </c>
      <c r="C621" s="9">
        <v>0</v>
      </c>
      <c r="D621" s="9">
        <v>0</v>
      </c>
      <c r="E621" s="9">
        <v>0</v>
      </c>
      <c r="F621" s="9">
        <v>0</v>
      </c>
      <c r="G621" s="9">
        <v>0</v>
      </c>
      <c r="H621" s="393">
        <v>0</v>
      </c>
      <c r="I621" s="15"/>
    </row>
    <row r="622" spans="1:9" x14ac:dyDescent="0.25">
      <c r="A622" s="53" t="s">
        <v>1329</v>
      </c>
      <c r="B622" s="7" t="s">
        <v>1330</v>
      </c>
      <c r="C622" s="9">
        <v>0</v>
      </c>
      <c r="D622" s="9">
        <v>0</v>
      </c>
      <c r="E622" s="9">
        <v>0</v>
      </c>
      <c r="F622" s="9">
        <v>0</v>
      </c>
      <c r="G622" s="9">
        <v>0</v>
      </c>
      <c r="H622" s="393">
        <v>0</v>
      </c>
      <c r="I622" s="15"/>
    </row>
    <row r="623" spans="1:9" x14ac:dyDescent="0.25">
      <c r="A623" s="53" t="s">
        <v>1331</v>
      </c>
      <c r="B623" s="7" t="s">
        <v>1332</v>
      </c>
      <c r="C623" s="9">
        <v>0</v>
      </c>
      <c r="D623" s="9">
        <v>0</v>
      </c>
      <c r="E623" s="9">
        <v>0</v>
      </c>
      <c r="F623" s="9">
        <v>0</v>
      </c>
      <c r="G623" s="9">
        <v>0</v>
      </c>
      <c r="H623" s="393">
        <v>0</v>
      </c>
      <c r="I623" s="15"/>
    </row>
    <row r="624" spans="1:9" x14ac:dyDescent="0.25">
      <c r="A624" s="53" t="s">
        <v>1333</v>
      </c>
      <c r="B624" s="7" t="s">
        <v>1334</v>
      </c>
      <c r="C624" s="9">
        <v>0</v>
      </c>
      <c r="D624" s="9">
        <v>0</v>
      </c>
      <c r="E624" s="9">
        <v>0</v>
      </c>
      <c r="F624" s="9">
        <v>0</v>
      </c>
      <c r="G624" s="9">
        <v>0</v>
      </c>
      <c r="H624" s="393">
        <v>0</v>
      </c>
      <c r="I624" s="15"/>
    </row>
    <row r="625" spans="1:9" x14ac:dyDescent="0.25">
      <c r="A625" s="53" t="s">
        <v>1335</v>
      </c>
      <c r="B625" s="7" t="s">
        <v>1336</v>
      </c>
      <c r="C625" s="9">
        <v>0</v>
      </c>
      <c r="D625" s="9">
        <v>0</v>
      </c>
      <c r="E625" s="9">
        <v>0</v>
      </c>
      <c r="F625" s="9">
        <v>0</v>
      </c>
      <c r="G625" s="9">
        <v>0</v>
      </c>
      <c r="H625" s="393">
        <v>0</v>
      </c>
      <c r="I625" s="15"/>
    </row>
    <row r="626" spans="1:9" x14ac:dyDescent="0.25">
      <c r="A626" s="53" t="s">
        <v>1337</v>
      </c>
      <c r="B626" s="7" t="s">
        <v>1338</v>
      </c>
      <c r="C626" s="9">
        <v>0</v>
      </c>
      <c r="D626" s="9">
        <v>0</v>
      </c>
      <c r="E626" s="9">
        <v>0</v>
      </c>
      <c r="F626" s="9">
        <v>0</v>
      </c>
      <c r="G626" s="9">
        <v>0</v>
      </c>
      <c r="H626" s="393">
        <v>0</v>
      </c>
      <c r="I626" s="15"/>
    </row>
    <row r="627" spans="1:9" x14ac:dyDescent="0.25">
      <c r="A627" s="53" t="s">
        <v>1339</v>
      </c>
      <c r="B627" s="7" t="s">
        <v>1340</v>
      </c>
      <c r="C627" s="9">
        <v>0</v>
      </c>
      <c r="D627" s="9">
        <v>0</v>
      </c>
      <c r="E627" s="9">
        <v>0</v>
      </c>
      <c r="F627" s="9">
        <v>0</v>
      </c>
      <c r="G627" s="9">
        <v>1</v>
      </c>
      <c r="H627" s="393">
        <v>0</v>
      </c>
      <c r="I627" s="15"/>
    </row>
    <row r="628" spans="1:9" x14ac:dyDescent="0.25">
      <c r="A628" s="53" t="s">
        <v>1341</v>
      </c>
      <c r="B628" s="7" t="s">
        <v>1342</v>
      </c>
      <c r="C628" s="9">
        <v>0</v>
      </c>
      <c r="D628" s="9">
        <v>0</v>
      </c>
      <c r="E628" s="9">
        <v>0</v>
      </c>
      <c r="F628" s="9">
        <v>0</v>
      </c>
      <c r="G628" s="9">
        <v>1</v>
      </c>
      <c r="H628" s="393">
        <v>0</v>
      </c>
      <c r="I628" s="15"/>
    </row>
    <row r="629" spans="1:9" x14ac:dyDescent="0.25">
      <c r="A629" s="53" t="s">
        <v>1343</v>
      </c>
      <c r="B629" s="7" t="s">
        <v>1344</v>
      </c>
      <c r="C629" s="9">
        <v>0</v>
      </c>
      <c r="D629" s="9">
        <v>0</v>
      </c>
      <c r="E629" s="9">
        <v>0</v>
      </c>
      <c r="F629" s="9">
        <v>0</v>
      </c>
      <c r="G629" s="9">
        <v>0</v>
      </c>
      <c r="H629" s="393">
        <v>0</v>
      </c>
      <c r="I629" s="15"/>
    </row>
    <row r="630" spans="1:9" x14ac:dyDescent="0.25">
      <c r="A630" s="53" t="s">
        <v>1345</v>
      </c>
      <c r="B630" s="7" t="s">
        <v>1346</v>
      </c>
      <c r="C630" s="9">
        <v>0</v>
      </c>
      <c r="D630" s="9">
        <v>0</v>
      </c>
      <c r="E630" s="9">
        <v>0</v>
      </c>
      <c r="F630" s="9">
        <v>0</v>
      </c>
      <c r="G630" s="9">
        <v>0</v>
      </c>
      <c r="H630" s="393">
        <v>0</v>
      </c>
      <c r="I630" s="15"/>
    </row>
    <row r="631" spans="1:9" x14ac:dyDescent="0.25">
      <c r="A631" s="53" t="s">
        <v>1347</v>
      </c>
      <c r="B631" s="7" t="s">
        <v>1348</v>
      </c>
      <c r="C631" s="9">
        <v>0</v>
      </c>
      <c r="D631" s="9">
        <v>0</v>
      </c>
      <c r="E631" s="9">
        <v>0</v>
      </c>
      <c r="F631" s="9">
        <v>0</v>
      </c>
      <c r="G631" s="9">
        <v>0</v>
      </c>
      <c r="H631" s="393">
        <v>0</v>
      </c>
      <c r="I631" s="15"/>
    </row>
    <row r="632" spans="1:9" x14ac:dyDescent="0.25">
      <c r="A632" s="53" t="s">
        <v>1349</v>
      </c>
      <c r="B632" s="7" t="s">
        <v>1350</v>
      </c>
      <c r="C632" s="9">
        <v>0</v>
      </c>
      <c r="D632" s="9">
        <v>0</v>
      </c>
      <c r="E632" s="9">
        <v>0</v>
      </c>
      <c r="F632" s="9">
        <v>0</v>
      </c>
      <c r="G632" s="9">
        <v>0</v>
      </c>
      <c r="H632" s="393">
        <v>0</v>
      </c>
      <c r="I632" s="15"/>
    </row>
    <row r="633" spans="1:9" x14ac:dyDescent="0.25">
      <c r="A633" s="53" t="s">
        <v>1351</v>
      </c>
      <c r="B633" s="7" t="s">
        <v>1352</v>
      </c>
      <c r="C633" s="9">
        <v>0</v>
      </c>
      <c r="D633" s="9">
        <v>0</v>
      </c>
      <c r="E633" s="9">
        <v>0</v>
      </c>
      <c r="F633" s="9">
        <v>0</v>
      </c>
      <c r="G633" s="9">
        <v>0</v>
      </c>
      <c r="H633" s="393">
        <v>0</v>
      </c>
      <c r="I633" s="15"/>
    </row>
    <row r="634" spans="1:9" x14ac:dyDescent="0.25">
      <c r="A634" s="53" t="s">
        <v>1353</v>
      </c>
      <c r="B634" s="7" t="s">
        <v>1354</v>
      </c>
      <c r="C634" s="9">
        <v>0</v>
      </c>
      <c r="D634" s="9">
        <v>0</v>
      </c>
      <c r="E634" s="9">
        <v>0</v>
      </c>
      <c r="F634" s="9">
        <v>0</v>
      </c>
      <c r="G634" s="9">
        <v>0</v>
      </c>
      <c r="H634" s="393">
        <v>0</v>
      </c>
      <c r="I634" s="15"/>
    </row>
    <row r="635" spans="1:9" x14ac:dyDescent="0.25">
      <c r="A635" s="53" t="s">
        <v>1355</v>
      </c>
      <c r="B635" s="7" t="s">
        <v>1356</v>
      </c>
      <c r="C635" s="9">
        <v>0</v>
      </c>
      <c r="D635" s="9">
        <v>0</v>
      </c>
      <c r="E635" s="9">
        <v>0</v>
      </c>
      <c r="F635" s="9">
        <v>0</v>
      </c>
      <c r="G635" s="9">
        <v>0</v>
      </c>
      <c r="H635" s="393">
        <v>0</v>
      </c>
      <c r="I635" s="15"/>
    </row>
    <row r="636" spans="1:9" x14ac:dyDescent="0.25">
      <c r="A636" s="53" t="s">
        <v>1357</v>
      </c>
      <c r="B636" s="7" t="s">
        <v>1358</v>
      </c>
      <c r="C636" s="9">
        <v>0</v>
      </c>
      <c r="D636" s="9">
        <v>0</v>
      </c>
      <c r="E636" s="9">
        <v>0</v>
      </c>
      <c r="F636" s="9">
        <v>0</v>
      </c>
      <c r="G636" s="9">
        <v>0</v>
      </c>
      <c r="H636" s="393">
        <v>0</v>
      </c>
      <c r="I636" s="15"/>
    </row>
    <row r="637" spans="1:9" x14ac:dyDescent="0.25">
      <c r="A637" s="53" t="s">
        <v>1359</v>
      </c>
      <c r="B637" s="7" t="s">
        <v>1360</v>
      </c>
      <c r="C637" s="9">
        <v>0</v>
      </c>
      <c r="D637" s="9">
        <v>0</v>
      </c>
      <c r="E637" s="9">
        <v>0</v>
      </c>
      <c r="F637" s="9">
        <v>0</v>
      </c>
      <c r="G637" s="9">
        <v>0</v>
      </c>
      <c r="H637" s="393">
        <v>0</v>
      </c>
      <c r="I637" s="15"/>
    </row>
    <row r="638" spans="1:9" x14ac:dyDescent="0.25">
      <c r="A638" s="53" t="s">
        <v>1361</v>
      </c>
      <c r="B638" s="7" t="s">
        <v>1362</v>
      </c>
      <c r="C638" s="9">
        <v>0</v>
      </c>
      <c r="D638" s="9">
        <v>0</v>
      </c>
      <c r="E638" s="9">
        <v>0</v>
      </c>
      <c r="F638" s="9">
        <v>0</v>
      </c>
      <c r="G638" s="9">
        <v>0</v>
      </c>
      <c r="H638" s="393">
        <v>0</v>
      </c>
      <c r="I638" s="15"/>
    </row>
    <row r="639" spans="1:9" x14ac:dyDescent="0.25">
      <c r="A639" s="53" t="s">
        <v>1363</v>
      </c>
      <c r="B639" s="7" t="s">
        <v>1364</v>
      </c>
      <c r="C639" s="9">
        <v>0</v>
      </c>
      <c r="D639" s="9">
        <v>0</v>
      </c>
      <c r="E639" s="9">
        <v>0</v>
      </c>
      <c r="F639" s="9">
        <v>0</v>
      </c>
      <c r="G639" s="9">
        <v>0</v>
      </c>
      <c r="H639" s="393">
        <v>0</v>
      </c>
      <c r="I639" s="15"/>
    </row>
    <row r="640" spans="1:9" x14ac:dyDescent="0.25">
      <c r="A640" s="53" t="s">
        <v>1365</v>
      </c>
      <c r="B640" s="7" t="s">
        <v>1366</v>
      </c>
      <c r="C640" s="9">
        <v>0</v>
      </c>
      <c r="D640" s="9">
        <v>0</v>
      </c>
      <c r="E640" s="9">
        <v>0</v>
      </c>
      <c r="F640" s="9">
        <v>0</v>
      </c>
      <c r="G640" s="9">
        <v>0</v>
      </c>
      <c r="H640" s="393">
        <v>0</v>
      </c>
      <c r="I640" s="15"/>
    </row>
    <row r="641" spans="1:9" x14ac:dyDescent="0.25">
      <c r="A641" s="53" t="s">
        <v>1367</v>
      </c>
      <c r="B641" s="7" t="s">
        <v>1368</v>
      </c>
      <c r="C641" s="9">
        <v>0</v>
      </c>
      <c r="D641" s="9">
        <v>0</v>
      </c>
      <c r="E641" s="9">
        <v>0</v>
      </c>
      <c r="F641" s="9">
        <v>0</v>
      </c>
      <c r="G641" s="9">
        <v>0</v>
      </c>
      <c r="H641" s="393">
        <v>0</v>
      </c>
      <c r="I641" s="15"/>
    </row>
    <row r="642" spans="1:9" x14ac:dyDescent="0.25">
      <c r="A642" s="53" t="s">
        <v>1369</v>
      </c>
      <c r="B642" s="7" t="s">
        <v>1370</v>
      </c>
      <c r="C642" s="9">
        <v>0</v>
      </c>
      <c r="D642" s="9">
        <v>0</v>
      </c>
      <c r="E642" s="9">
        <v>0</v>
      </c>
      <c r="F642" s="9">
        <v>0</v>
      </c>
      <c r="G642" s="9">
        <v>0</v>
      </c>
      <c r="H642" s="393">
        <v>0</v>
      </c>
      <c r="I642" s="15"/>
    </row>
    <row r="643" spans="1:9" x14ac:dyDescent="0.25">
      <c r="A643" s="53" t="s">
        <v>1371</v>
      </c>
      <c r="B643" s="7" t="s">
        <v>1372</v>
      </c>
      <c r="C643" s="9">
        <v>0</v>
      </c>
      <c r="D643" s="9">
        <v>0</v>
      </c>
      <c r="E643" s="9">
        <v>0</v>
      </c>
      <c r="F643" s="9">
        <v>0</v>
      </c>
      <c r="G643" s="9">
        <v>0</v>
      </c>
      <c r="H643" s="393">
        <v>0</v>
      </c>
      <c r="I643" s="15"/>
    </row>
    <row r="644" spans="1:9" x14ac:dyDescent="0.25">
      <c r="A644" s="53" t="s">
        <v>1373</v>
      </c>
      <c r="B644" s="7" t="s">
        <v>1374</v>
      </c>
      <c r="C644" s="9">
        <v>0</v>
      </c>
      <c r="D644" s="9">
        <v>0</v>
      </c>
      <c r="E644" s="9">
        <v>0</v>
      </c>
      <c r="F644" s="9">
        <v>0</v>
      </c>
      <c r="G644" s="9">
        <v>0</v>
      </c>
      <c r="H644" s="393">
        <v>0</v>
      </c>
      <c r="I644" s="15"/>
    </row>
    <row r="645" spans="1:9" x14ac:dyDescent="0.25">
      <c r="A645" s="53" t="s">
        <v>1375</v>
      </c>
      <c r="B645" s="7" t="s">
        <v>1376</v>
      </c>
      <c r="C645" s="9">
        <v>0</v>
      </c>
      <c r="D645" s="9">
        <v>0</v>
      </c>
      <c r="E645" s="9">
        <v>0</v>
      </c>
      <c r="F645" s="9">
        <v>0</v>
      </c>
      <c r="G645" s="9">
        <v>0</v>
      </c>
      <c r="H645" s="393">
        <v>0</v>
      </c>
      <c r="I645" s="15"/>
    </row>
    <row r="646" spans="1:9" x14ac:dyDescent="0.25">
      <c r="A646" s="53" t="s">
        <v>1377</v>
      </c>
      <c r="B646" s="7" t="s">
        <v>1378</v>
      </c>
      <c r="C646" s="9">
        <v>0</v>
      </c>
      <c r="D646" s="9">
        <v>0</v>
      </c>
      <c r="E646" s="9">
        <v>0</v>
      </c>
      <c r="F646" s="9">
        <v>0</v>
      </c>
      <c r="G646" s="9">
        <v>0</v>
      </c>
      <c r="H646" s="393">
        <v>0</v>
      </c>
      <c r="I646" s="15"/>
    </row>
    <row r="647" spans="1:9" x14ac:dyDescent="0.25">
      <c r="A647" s="53" t="s">
        <v>1379</v>
      </c>
      <c r="B647" s="7" t="s">
        <v>1380</v>
      </c>
      <c r="C647" s="9">
        <v>0</v>
      </c>
      <c r="D647" s="9">
        <v>0</v>
      </c>
      <c r="E647" s="9">
        <v>0</v>
      </c>
      <c r="F647" s="9">
        <v>0</v>
      </c>
      <c r="G647" s="9">
        <v>0</v>
      </c>
      <c r="H647" s="393">
        <v>0</v>
      </c>
      <c r="I647" s="15"/>
    </row>
    <row r="648" spans="1:9" x14ac:dyDescent="0.25">
      <c r="A648" s="53" t="s">
        <v>1381</v>
      </c>
      <c r="B648" s="7" t="s">
        <v>1382</v>
      </c>
      <c r="C648" s="9">
        <v>0</v>
      </c>
      <c r="D648" s="9">
        <v>0</v>
      </c>
      <c r="E648" s="9">
        <v>0</v>
      </c>
      <c r="F648" s="9">
        <v>0</v>
      </c>
      <c r="G648" s="9">
        <v>0</v>
      </c>
      <c r="H648" s="393">
        <v>0</v>
      </c>
      <c r="I648" s="15"/>
    </row>
    <row r="649" spans="1:9" x14ac:dyDescent="0.25">
      <c r="A649" s="53" t="s">
        <v>1383</v>
      </c>
      <c r="B649" s="7" t="s">
        <v>1384</v>
      </c>
      <c r="C649" s="9">
        <v>0</v>
      </c>
      <c r="D649" s="9">
        <v>0</v>
      </c>
      <c r="E649" s="9">
        <v>0</v>
      </c>
      <c r="F649" s="9">
        <v>0</v>
      </c>
      <c r="G649" s="9">
        <v>0</v>
      </c>
      <c r="H649" s="393">
        <v>0</v>
      </c>
      <c r="I649" s="15"/>
    </row>
    <row r="650" spans="1:9" x14ac:dyDescent="0.25">
      <c r="A650" s="53" t="s">
        <v>1385</v>
      </c>
      <c r="B650" s="7" t="s">
        <v>1386</v>
      </c>
      <c r="C650" s="9">
        <v>0</v>
      </c>
      <c r="D650" s="9">
        <v>0</v>
      </c>
      <c r="E650" s="9">
        <v>0</v>
      </c>
      <c r="F650" s="9">
        <v>0</v>
      </c>
      <c r="G650" s="9">
        <v>0</v>
      </c>
      <c r="H650" s="393">
        <v>0</v>
      </c>
      <c r="I650" s="15"/>
    </row>
    <row r="651" spans="1:9" x14ac:dyDescent="0.25">
      <c r="A651" s="53" t="s">
        <v>1387</v>
      </c>
      <c r="B651" s="7" t="s">
        <v>1388</v>
      </c>
      <c r="C651" s="9">
        <v>0</v>
      </c>
      <c r="D651" s="9">
        <v>0</v>
      </c>
      <c r="E651" s="9">
        <v>0</v>
      </c>
      <c r="F651" s="9">
        <v>0</v>
      </c>
      <c r="G651" s="9">
        <v>0</v>
      </c>
      <c r="H651" s="393">
        <v>0</v>
      </c>
      <c r="I651" s="15"/>
    </row>
    <row r="652" spans="1:9" x14ac:dyDescent="0.25">
      <c r="A652" s="53" t="s">
        <v>1389</v>
      </c>
      <c r="B652" s="7" t="s">
        <v>1390</v>
      </c>
      <c r="C652" s="9">
        <v>0</v>
      </c>
      <c r="D652" s="9">
        <v>0</v>
      </c>
      <c r="E652" s="9">
        <v>0</v>
      </c>
      <c r="F652" s="9">
        <v>0</v>
      </c>
      <c r="G652" s="9">
        <v>0</v>
      </c>
      <c r="H652" s="393">
        <v>0</v>
      </c>
      <c r="I652" s="15"/>
    </row>
    <row r="653" spans="1:9" x14ac:dyDescent="0.25">
      <c r="A653" s="53" t="s">
        <v>1391</v>
      </c>
      <c r="B653" s="7" t="s">
        <v>1392</v>
      </c>
      <c r="C653" s="9">
        <v>0</v>
      </c>
      <c r="D653" s="9">
        <v>0</v>
      </c>
      <c r="E653" s="9">
        <v>0</v>
      </c>
      <c r="F653" s="9">
        <v>0</v>
      </c>
      <c r="G653" s="9">
        <v>0</v>
      </c>
      <c r="H653" s="393">
        <v>0</v>
      </c>
      <c r="I653" s="15"/>
    </row>
    <row r="654" spans="1:9" x14ac:dyDescent="0.25">
      <c r="A654" s="53" t="s">
        <v>1393</v>
      </c>
      <c r="B654" s="7" t="s">
        <v>1394</v>
      </c>
      <c r="C654" s="9">
        <v>0</v>
      </c>
      <c r="D654" s="9">
        <v>0</v>
      </c>
      <c r="E654" s="9">
        <v>0</v>
      </c>
      <c r="F654" s="9">
        <v>0</v>
      </c>
      <c r="G654" s="9">
        <v>0</v>
      </c>
      <c r="H654" s="393">
        <v>0</v>
      </c>
      <c r="I654" s="15"/>
    </row>
    <row r="655" spans="1:9" x14ac:dyDescent="0.25">
      <c r="A655" s="53" t="s">
        <v>1395</v>
      </c>
      <c r="B655" s="7" t="s">
        <v>1396</v>
      </c>
      <c r="C655" s="9">
        <v>0</v>
      </c>
      <c r="D655" s="9">
        <v>0</v>
      </c>
      <c r="E655" s="9">
        <v>0</v>
      </c>
      <c r="F655" s="9">
        <v>0</v>
      </c>
      <c r="G655" s="9">
        <v>0</v>
      </c>
      <c r="H655" s="393">
        <v>0</v>
      </c>
      <c r="I655" s="15"/>
    </row>
    <row r="656" spans="1:9" x14ac:dyDescent="0.25">
      <c r="A656" s="53" t="s">
        <v>1397</v>
      </c>
      <c r="B656" s="7" t="s">
        <v>1398</v>
      </c>
      <c r="C656" s="9">
        <v>0</v>
      </c>
      <c r="D656" s="9">
        <v>0</v>
      </c>
      <c r="E656" s="9">
        <v>0</v>
      </c>
      <c r="F656" s="9">
        <v>0</v>
      </c>
      <c r="G656" s="9">
        <v>0</v>
      </c>
      <c r="H656" s="393">
        <v>0</v>
      </c>
      <c r="I656" s="15"/>
    </row>
    <row r="657" spans="1:9" x14ac:dyDescent="0.25">
      <c r="A657" s="53" t="s">
        <v>1399</v>
      </c>
      <c r="B657" s="7" t="s">
        <v>1400</v>
      </c>
      <c r="C657" s="9">
        <v>0</v>
      </c>
      <c r="D657" s="9">
        <v>0</v>
      </c>
      <c r="E657" s="9">
        <v>0</v>
      </c>
      <c r="F657" s="9">
        <v>0</v>
      </c>
      <c r="G657" s="9">
        <v>0</v>
      </c>
      <c r="H657" s="393">
        <v>0</v>
      </c>
      <c r="I657" s="15"/>
    </row>
    <row r="658" spans="1:9" x14ac:dyDescent="0.25">
      <c r="A658" s="53" t="s">
        <v>1401</v>
      </c>
      <c r="B658" s="7" t="s">
        <v>1402</v>
      </c>
      <c r="C658" s="9">
        <v>0</v>
      </c>
      <c r="D658" s="9">
        <v>0</v>
      </c>
      <c r="E658" s="9">
        <v>0</v>
      </c>
      <c r="F658" s="9">
        <v>0</v>
      </c>
      <c r="G658" s="9">
        <v>0</v>
      </c>
      <c r="H658" s="393">
        <v>0</v>
      </c>
      <c r="I658" s="15"/>
    </row>
    <row r="659" spans="1:9" x14ac:dyDescent="0.25">
      <c r="A659" s="53" t="s">
        <v>1403</v>
      </c>
      <c r="B659" s="7" t="s">
        <v>1404</v>
      </c>
      <c r="C659" s="9">
        <v>0</v>
      </c>
      <c r="D659" s="9">
        <v>0</v>
      </c>
      <c r="E659" s="9">
        <v>0</v>
      </c>
      <c r="F659" s="9">
        <v>0</v>
      </c>
      <c r="G659" s="9">
        <v>0</v>
      </c>
      <c r="H659" s="393">
        <v>0</v>
      </c>
      <c r="I659" s="15"/>
    </row>
    <row r="660" spans="1:9" x14ac:dyDescent="0.25">
      <c r="A660" s="53" t="s">
        <v>1405</v>
      </c>
      <c r="B660" s="7" t="s">
        <v>1406</v>
      </c>
      <c r="C660" s="9">
        <v>0</v>
      </c>
      <c r="D660" s="9">
        <v>0</v>
      </c>
      <c r="E660" s="9">
        <v>0</v>
      </c>
      <c r="F660" s="9">
        <v>0</v>
      </c>
      <c r="G660" s="9">
        <v>0</v>
      </c>
      <c r="H660" s="393">
        <v>0</v>
      </c>
      <c r="I660" s="15"/>
    </row>
    <row r="661" spans="1:9" x14ac:dyDescent="0.25">
      <c r="A661" s="53" t="s">
        <v>1407</v>
      </c>
      <c r="B661" s="7" t="s">
        <v>1408</v>
      </c>
      <c r="C661" s="9">
        <v>0</v>
      </c>
      <c r="D661" s="9">
        <v>0</v>
      </c>
      <c r="E661" s="9">
        <v>0</v>
      </c>
      <c r="F661" s="9">
        <v>0</v>
      </c>
      <c r="G661" s="9">
        <v>0</v>
      </c>
      <c r="H661" s="393">
        <v>0</v>
      </c>
      <c r="I661" s="15"/>
    </row>
    <row r="662" spans="1:9" x14ac:dyDescent="0.25">
      <c r="A662" s="53" t="s">
        <v>1409</v>
      </c>
      <c r="B662" s="7" t="s">
        <v>1410</v>
      </c>
      <c r="C662" s="9">
        <v>0</v>
      </c>
      <c r="D662" s="9">
        <v>0</v>
      </c>
      <c r="E662" s="9">
        <v>0</v>
      </c>
      <c r="F662" s="9">
        <v>0</v>
      </c>
      <c r="G662" s="9">
        <v>0</v>
      </c>
      <c r="H662" s="393">
        <v>0</v>
      </c>
      <c r="I662" s="15"/>
    </row>
    <row r="663" spans="1:9" x14ac:dyDescent="0.25">
      <c r="A663" s="53" t="s">
        <v>1411</v>
      </c>
      <c r="B663" s="7" t="s">
        <v>1412</v>
      </c>
      <c r="C663" s="9">
        <v>0</v>
      </c>
      <c r="D663" s="9">
        <v>0</v>
      </c>
      <c r="E663" s="9">
        <v>0</v>
      </c>
      <c r="F663" s="9">
        <v>1</v>
      </c>
      <c r="G663" s="9">
        <v>0</v>
      </c>
      <c r="H663" s="393">
        <v>0</v>
      </c>
      <c r="I663" s="15"/>
    </row>
    <row r="664" spans="1:9" x14ac:dyDescent="0.25">
      <c r="A664" s="53" t="s">
        <v>1413</v>
      </c>
      <c r="B664" s="7" t="s">
        <v>1414</v>
      </c>
      <c r="C664" s="9">
        <v>0</v>
      </c>
      <c r="D664" s="9">
        <v>0</v>
      </c>
      <c r="E664" s="9">
        <v>0</v>
      </c>
      <c r="F664" s="9">
        <v>1</v>
      </c>
      <c r="G664" s="9">
        <v>0</v>
      </c>
      <c r="H664" s="393">
        <v>0</v>
      </c>
      <c r="I664" s="15"/>
    </row>
    <row r="665" spans="1:9" x14ac:dyDescent="0.25">
      <c r="A665" s="53" t="s">
        <v>1415</v>
      </c>
      <c r="B665" s="7" t="s">
        <v>1416</v>
      </c>
      <c r="C665" s="9">
        <v>0</v>
      </c>
      <c r="D665" s="9">
        <v>0</v>
      </c>
      <c r="E665" s="9">
        <v>0</v>
      </c>
      <c r="F665" s="9">
        <v>1</v>
      </c>
      <c r="G665" s="9">
        <v>0</v>
      </c>
      <c r="H665" s="393">
        <v>0</v>
      </c>
      <c r="I665" s="15"/>
    </row>
    <row r="666" spans="1:9" x14ac:dyDescent="0.25">
      <c r="A666" s="53" t="s">
        <v>1417</v>
      </c>
      <c r="B666" s="7" t="s">
        <v>1418</v>
      </c>
      <c r="C666" s="9">
        <v>0</v>
      </c>
      <c r="D666" s="9">
        <v>0</v>
      </c>
      <c r="E666" s="9">
        <v>0</v>
      </c>
      <c r="F666" s="9">
        <v>1</v>
      </c>
      <c r="G666" s="9">
        <v>0</v>
      </c>
      <c r="H666" s="393">
        <v>0</v>
      </c>
      <c r="I666" s="15"/>
    </row>
    <row r="667" spans="1:9" x14ac:dyDescent="0.25">
      <c r="A667" s="53" t="s">
        <v>1419</v>
      </c>
      <c r="B667" s="7" t="s">
        <v>1420</v>
      </c>
      <c r="C667" s="9">
        <v>0</v>
      </c>
      <c r="D667" s="9">
        <v>0</v>
      </c>
      <c r="E667" s="9">
        <v>0</v>
      </c>
      <c r="F667" s="9">
        <v>1</v>
      </c>
      <c r="G667" s="9">
        <v>0</v>
      </c>
      <c r="H667" s="393">
        <v>0</v>
      </c>
      <c r="I667" s="15"/>
    </row>
    <row r="668" spans="1:9" x14ac:dyDescent="0.25">
      <c r="A668" s="53" t="s">
        <v>1421</v>
      </c>
      <c r="B668" s="7" t="s">
        <v>1422</v>
      </c>
      <c r="C668" s="9">
        <v>0</v>
      </c>
      <c r="D668" s="9">
        <v>0</v>
      </c>
      <c r="E668" s="9">
        <v>0</v>
      </c>
      <c r="F668" s="9">
        <v>1</v>
      </c>
      <c r="G668" s="9">
        <v>0</v>
      </c>
      <c r="H668" s="393">
        <v>0</v>
      </c>
      <c r="I668" s="15"/>
    </row>
    <row r="669" spans="1:9" x14ac:dyDescent="0.25">
      <c r="A669" s="53" t="s">
        <v>1423</v>
      </c>
      <c r="B669" s="7" t="s">
        <v>1424</v>
      </c>
      <c r="C669" s="9">
        <v>0</v>
      </c>
      <c r="D669" s="9">
        <v>0</v>
      </c>
      <c r="E669" s="9">
        <v>0</v>
      </c>
      <c r="F669" s="9">
        <v>1</v>
      </c>
      <c r="G669" s="9">
        <v>0</v>
      </c>
      <c r="H669" s="393">
        <v>0</v>
      </c>
      <c r="I669" s="15"/>
    </row>
    <row r="670" spans="1:9" x14ac:dyDescent="0.25">
      <c r="A670" s="53" t="s">
        <v>1425</v>
      </c>
      <c r="B670" s="7" t="s">
        <v>1426</v>
      </c>
      <c r="C670" s="9">
        <v>0</v>
      </c>
      <c r="D670" s="9">
        <v>0</v>
      </c>
      <c r="E670" s="9">
        <v>0</v>
      </c>
      <c r="F670" s="9">
        <v>1</v>
      </c>
      <c r="G670" s="9">
        <v>0</v>
      </c>
      <c r="H670" s="393">
        <v>0</v>
      </c>
      <c r="I670" s="15"/>
    </row>
    <row r="671" spans="1:9" x14ac:dyDescent="0.25">
      <c r="A671" s="53" t="s">
        <v>1427</v>
      </c>
      <c r="B671" s="7" t="s">
        <v>1428</v>
      </c>
      <c r="C671" s="9">
        <v>0</v>
      </c>
      <c r="D671" s="9">
        <v>0</v>
      </c>
      <c r="E671" s="9">
        <v>0</v>
      </c>
      <c r="F671" s="9">
        <v>1</v>
      </c>
      <c r="G671" s="9">
        <v>0</v>
      </c>
      <c r="H671" s="393">
        <v>0</v>
      </c>
      <c r="I671" s="15"/>
    </row>
    <row r="672" spans="1:9" x14ac:dyDescent="0.25">
      <c r="A672" s="53" t="s">
        <v>1429</v>
      </c>
      <c r="B672" s="7" t="s">
        <v>1430</v>
      </c>
      <c r="C672" s="9">
        <v>0</v>
      </c>
      <c r="D672" s="9">
        <v>0</v>
      </c>
      <c r="E672" s="9">
        <v>0</v>
      </c>
      <c r="F672" s="9">
        <v>1</v>
      </c>
      <c r="G672" s="9">
        <v>0</v>
      </c>
      <c r="H672" s="393">
        <v>0</v>
      </c>
      <c r="I672" s="15"/>
    </row>
    <row r="673" spans="1:9" x14ac:dyDescent="0.25">
      <c r="A673" s="53" t="s">
        <v>1431</v>
      </c>
      <c r="B673" s="7" t="s">
        <v>1432</v>
      </c>
      <c r="C673" s="9">
        <v>0</v>
      </c>
      <c r="D673" s="9">
        <v>0</v>
      </c>
      <c r="E673" s="9">
        <v>0</v>
      </c>
      <c r="F673" s="9">
        <v>0</v>
      </c>
      <c r="G673" s="9">
        <v>0</v>
      </c>
      <c r="H673" s="393">
        <v>0</v>
      </c>
      <c r="I673" s="15"/>
    </row>
    <row r="674" spans="1:9" x14ac:dyDescent="0.25">
      <c r="A674" s="53" t="s">
        <v>1433</v>
      </c>
      <c r="B674" s="7" t="s">
        <v>1434</v>
      </c>
      <c r="C674" s="9">
        <v>0</v>
      </c>
      <c r="D674" s="9">
        <v>0</v>
      </c>
      <c r="E674" s="9">
        <v>0</v>
      </c>
      <c r="F674" s="9">
        <v>0</v>
      </c>
      <c r="G674" s="9">
        <v>0</v>
      </c>
      <c r="H674" s="393">
        <v>0</v>
      </c>
      <c r="I674" s="15"/>
    </row>
    <row r="675" spans="1:9" x14ac:dyDescent="0.25">
      <c r="A675" s="53" t="s">
        <v>1435</v>
      </c>
      <c r="B675" s="7" t="s">
        <v>1436</v>
      </c>
      <c r="C675" s="9">
        <v>0</v>
      </c>
      <c r="D675" s="9">
        <v>0</v>
      </c>
      <c r="E675" s="9">
        <v>0</v>
      </c>
      <c r="F675" s="9">
        <v>0</v>
      </c>
      <c r="G675" s="9">
        <v>0</v>
      </c>
      <c r="H675" s="393">
        <v>0</v>
      </c>
      <c r="I675" s="15"/>
    </row>
    <row r="676" spans="1:9" x14ac:dyDescent="0.25">
      <c r="A676" s="53" t="s">
        <v>1437</v>
      </c>
      <c r="B676" s="7" t="s">
        <v>1438</v>
      </c>
      <c r="C676" s="9">
        <v>0</v>
      </c>
      <c r="D676" s="9">
        <v>0</v>
      </c>
      <c r="E676" s="9">
        <v>0</v>
      </c>
      <c r="F676" s="9">
        <v>0</v>
      </c>
      <c r="G676" s="9">
        <v>0</v>
      </c>
      <c r="H676" s="393">
        <v>0</v>
      </c>
      <c r="I676" s="15"/>
    </row>
    <row r="677" spans="1:9" x14ac:dyDescent="0.25">
      <c r="A677" s="53" t="s">
        <v>1439</v>
      </c>
      <c r="B677" s="7" t="s">
        <v>1440</v>
      </c>
      <c r="C677" s="9">
        <v>0</v>
      </c>
      <c r="D677" s="9">
        <v>0</v>
      </c>
      <c r="E677" s="9">
        <v>0</v>
      </c>
      <c r="F677" s="9">
        <v>0</v>
      </c>
      <c r="G677" s="9">
        <v>0</v>
      </c>
      <c r="H677" s="393">
        <v>0</v>
      </c>
      <c r="I677" s="15"/>
    </row>
    <row r="678" spans="1:9" x14ac:dyDescent="0.25">
      <c r="A678" s="53" t="s">
        <v>1441</v>
      </c>
      <c r="B678" s="7" t="s">
        <v>1442</v>
      </c>
      <c r="C678" s="9">
        <v>0</v>
      </c>
      <c r="D678" s="9">
        <v>0</v>
      </c>
      <c r="E678" s="9">
        <v>0</v>
      </c>
      <c r="F678" s="9">
        <v>0</v>
      </c>
      <c r="G678" s="9">
        <v>0</v>
      </c>
      <c r="H678" s="393">
        <v>0</v>
      </c>
      <c r="I678" s="15"/>
    </row>
    <row r="679" spans="1:9" x14ac:dyDescent="0.25">
      <c r="A679" s="53" t="s">
        <v>1443</v>
      </c>
      <c r="B679" s="7" t="s">
        <v>1444</v>
      </c>
      <c r="C679" s="9">
        <v>0</v>
      </c>
      <c r="D679" s="9">
        <v>0</v>
      </c>
      <c r="E679" s="9">
        <v>0</v>
      </c>
      <c r="F679" s="9">
        <v>0</v>
      </c>
      <c r="G679" s="9">
        <v>0</v>
      </c>
      <c r="H679" s="393">
        <v>0</v>
      </c>
      <c r="I679" s="15"/>
    </row>
    <row r="680" spans="1:9" x14ac:dyDescent="0.25">
      <c r="A680" s="53" t="s">
        <v>1445</v>
      </c>
      <c r="B680" s="7" t="s">
        <v>1446</v>
      </c>
      <c r="C680" s="9">
        <v>0</v>
      </c>
      <c r="D680" s="9">
        <v>0</v>
      </c>
      <c r="E680" s="9">
        <v>0</v>
      </c>
      <c r="F680" s="9">
        <v>0</v>
      </c>
      <c r="G680" s="9">
        <v>0</v>
      </c>
      <c r="H680" s="393">
        <v>0</v>
      </c>
      <c r="I680" s="15"/>
    </row>
    <row r="681" spans="1:9" x14ac:dyDescent="0.25">
      <c r="A681" s="53" t="s">
        <v>1447</v>
      </c>
      <c r="B681" s="7" t="s">
        <v>1448</v>
      </c>
      <c r="C681" s="9">
        <v>0</v>
      </c>
      <c r="D681" s="9">
        <v>0</v>
      </c>
      <c r="E681" s="9">
        <v>0</v>
      </c>
      <c r="F681" s="9">
        <v>0</v>
      </c>
      <c r="G681" s="9">
        <v>0</v>
      </c>
      <c r="H681" s="393">
        <v>0</v>
      </c>
      <c r="I681" s="15"/>
    </row>
    <row r="682" spans="1:9" x14ac:dyDescent="0.25">
      <c r="A682" s="53" t="s">
        <v>1449</v>
      </c>
      <c r="B682" s="7" t="s">
        <v>1450</v>
      </c>
      <c r="C682" s="9">
        <v>0</v>
      </c>
      <c r="D682" s="9">
        <v>0</v>
      </c>
      <c r="E682" s="9">
        <v>0</v>
      </c>
      <c r="F682" s="9">
        <v>0</v>
      </c>
      <c r="G682" s="9">
        <v>0</v>
      </c>
      <c r="H682" s="393">
        <v>0</v>
      </c>
      <c r="I682" s="15"/>
    </row>
    <row r="683" spans="1:9" x14ac:dyDescent="0.25">
      <c r="A683" s="53" t="s">
        <v>1451</v>
      </c>
      <c r="B683" s="7" t="s">
        <v>1452</v>
      </c>
      <c r="C683" s="9">
        <v>0</v>
      </c>
      <c r="D683" s="9">
        <v>0</v>
      </c>
      <c r="E683" s="9">
        <v>0</v>
      </c>
      <c r="F683" s="9">
        <v>0</v>
      </c>
      <c r="G683" s="9">
        <v>0</v>
      </c>
      <c r="H683" s="393">
        <v>0</v>
      </c>
      <c r="I683" s="15"/>
    </row>
    <row r="684" spans="1:9" x14ac:dyDescent="0.25">
      <c r="A684" s="53" t="s">
        <v>1453</v>
      </c>
      <c r="B684" s="7" t="s">
        <v>1454</v>
      </c>
      <c r="C684" s="9">
        <v>0</v>
      </c>
      <c r="D684" s="9">
        <v>0</v>
      </c>
      <c r="E684" s="9">
        <v>0</v>
      </c>
      <c r="F684" s="9">
        <v>0</v>
      </c>
      <c r="G684" s="9">
        <v>0</v>
      </c>
      <c r="H684" s="393">
        <v>0</v>
      </c>
      <c r="I684" s="15"/>
    </row>
    <row r="685" spans="1:9" x14ac:dyDescent="0.25">
      <c r="A685" s="53" t="s">
        <v>1455</v>
      </c>
      <c r="B685" s="7" t="s">
        <v>1456</v>
      </c>
      <c r="C685" s="9">
        <v>0</v>
      </c>
      <c r="D685" s="9">
        <v>0</v>
      </c>
      <c r="E685" s="9">
        <v>0</v>
      </c>
      <c r="F685" s="9">
        <v>0</v>
      </c>
      <c r="G685" s="9">
        <v>0</v>
      </c>
      <c r="H685" s="393">
        <v>0</v>
      </c>
      <c r="I685" s="15"/>
    </row>
    <row r="686" spans="1:9" x14ac:dyDescent="0.25">
      <c r="A686" s="53" t="s">
        <v>1457</v>
      </c>
      <c r="B686" s="7" t="s">
        <v>1458</v>
      </c>
      <c r="C686" s="9">
        <v>0</v>
      </c>
      <c r="D686" s="9">
        <v>0</v>
      </c>
      <c r="E686" s="9">
        <v>0</v>
      </c>
      <c r="F686" s="9">
        <v>0</v>
      </c>
      <c r="G686" s="9">
        <v>0</v>
      </c>
      <c r="H686" s="393">
        <v>0</v>
      </c>
      <c r="I686" s="15"/>
    </row>
    <row r="687" spans="1:9" x14ac:dyDescent="0.25">
      <c r="A687" s="53" t="s">
        <v>1459</v>
      </c>
      <c r="B687" s="7" t="s">
        <v>1460</v>
      </c>
      <c r="C687" s="9">
        <v>0</v>
      </c>
      <c r="D687" s="9">
        <v>0</v>
      </c>
      <c r="E687" s="9">
        <v>0</v>
      </c>
      <c r="F687" s="9">
        <v>0</v>
      </c>
      <c r="G687" s="9">
        <v>0</v>
      </c>
      <c r="H687" s="393">
        <v>0</v>
      </c>
      <c r="I687" s="15"/>
    </row>
    <row r="688" spans="1:9" x14ac:dyDescent="0.25">
      <c r="A688" s="53" t="s">
        <v>1461</v>
      </c>
      <c r="B688" s="7" t="s">
        <v>1462</v>
      </c>
      <c r="C688" s="9">
        <v>0</v>
      </c>
      <c r="D688" s="9">
        <v>0</v>
      </c>
      <c r="E688" s="9">
        <v>0</v>
      </c>
      <c r="F688" s="9">
        <v>0</v>
      </c>
      <c r="G688" s="9">
        <v>0</v>
      </c>
      <c r="H688" s="393">
        <v>0</v>
      </c>
      <c r="I688" s="15"/>
    </row>
    <row r="689" spans="1:9" x14ac:dyDescent="0.25">
      <c r="A689" s="53" t="s">
        <v>1463</v>
      </c>
      <c r="B689" s="7" t="s">
        <v>1464</v>
      </c>
      <c r="C689" s="9">
        <v>0</v>
      </c>
      <c r="D689" s="9">
        <v>0</v>
      </c>
      <c r="E689" s="9">
        <v>0</v>
      </c>
      <c r="F689" s="9">
        <v>0</v>
      </c>
      <c r="G689" s="9">
        <v>0</v>
      </c>
      <c r="H689" s="393">
        <v>0</v>
      </c>
      <c r="I689" s="15"/>
    </row>
    <row r="690" spans="1:9" x14ac:dyDescent="0.25">
      <c r="A690" s="53" t="s">
        <v>1465</v>
      </c>
      <c r="B690" s="7" t="s">
        <v>1466</v>
      </c>
      <c r="C690" s="9">
        <v>0</v>
      </c>
      <c r="D690" s="9">
        <v>0</v>
      </c>
      <c r="E690" s="9">
        <v>0</v>
      </c>
      <c r="F690" s="9">
        <v>0</v>
      </c>
      <c r="G690" s="9">
        <v>0</v>
      </c>
      <c r="H690" s="393">
        <v>0</v>
      </c>
      <c r="I690" s="15"/>
    </row>
    <row r="691" spans="1:9" x14ac:dyDescent="0.25">
      <c r="A691" s="53" t="s">
        <v>1467</v>
      </c>
      <c r="B691" s="7" t="s">
        <v>1468</v>
      </c>
      <c r="C691" s="9">
        <v>0</v>
      </c>
      <c r="D691" s="9">
        <v>0</v>
      </c>
      <c r="E691" s="9">
        <v>0</v>
      </c>
      <c r="F691" s="9">
        <v>0</v>
      </c>
      <c r="G691" s="9">
        <v>0</v>
      </c>
      <c r="H691" s="393">
        <v>0</v>
      </c>
      <c r="I691" s="15"/>
    </row>
    <row r="692" spans="1:9" x14ac:dyDescent="0.25">
      <c r="A692" s="53" t="s">
        <v>1469</v>
      </c>
      <c r="B692" s="7" t="s">
        <v>1470</v>
      </c>
      <c r="C692" s="9">
        <v>0</v>
      </c>
      <c r="D692" s="9">
        <v>0</v>
      </c>
      <c r="E692" s="9">
        <v>0</v>
      </c>
      <c r="F692" s="9">
        <v>0</v>
      </c>
      <c r="G692" s="9">
        <v>0</v>
      </c>
      <c r="H692" s="393">
        <v>0</v>
      </c>
      <c r="I692" s="15"/>
    </row>
    <row r="693" spans="1:9" x14ac:dyDescent="0.25">
      <c r="A693" s="53" t="s">
        <v>1471</v>
      </c>
      <c r="B693" s="7" t="s">
        <v>1472</v>
      </c>
      <c r="C693" s="9">
        <v>0</v>
      </c>
      <c r="D693" s="9">
        <v>0</v>
      </c>
      <c r="E693" s="9">
        <v>0</v>
      </c>
      <c r="F693" s="9">
        <v>0</v>
      </c>
      <c r="G693" s="9">
        <v>0</v>
      </c>
      <c r="H693" s="393">
        <v>0</v>
      </c>
      <c r="I693" s="15"/>
    </row>
    <row r="694" spans="1:9" x14ac:dyDescent="0.25">
      <c r="A694" s="53" t="s">
        <v>1473</v>
      </c>
      <c r="B694" s="7" t="s">
        <v>1474</v>
      </c>
      <c r="C694" s="9">
        <v>0</v>
      </c>
      <c r="D694" s="9">
        <v>0</v>
      </c>
      <c r="E694" s="9">
        <v>0</v>
      </c>
      <c r="F694" s="9">
        <v>0</v>
      </c>
      <c r="G694" s="9">
        <v>0</v>
      </c>
      <c r="H694" s="393">
        <v>0</v>
      </c>
      <c r="I694" s="15"/>
    </row>
    <row r="695" spans="1:9" x14ac:dyDescent="0.25">
      <c r="A695" s="53" t="s">
        <v>1475</v>
      </c>
      <c r="B695" s="7" t="s">
        <v>1476</v>
      </c>
      <c r="C695" s="9">
        <v>0</v>
      </c>
      <c r="D695" s="9">
        <v>0</v>
      </c>
      <c r="E695" s="9">
        <v>0</v>
      </c>
      <c r="F695" s="9">
        <v>0</v>
      </c>
      <c r="G695" s="9">
        <v>0</v>
      </c>
      <c r="H695" s="393">
        <v>0</v>
      </c>
      <c r="I695" s="15"/>
    </row>
    <row r="696" spans="1:9" x14ac:dyDescent="0.25">
      <c r="A696" s="53" t="s">
        <v>1477</v>
      </c>
      <c r="B696" s="7" t="s">
        <v>1478</v>
      </c>
      <c r="C696" s="9">
        <v>0</v>
      </c>
      <c r="D696" s="9">
        <v>0</v>
      </c>
      <c r="E696" s="9">
        <v>0</v>
      </c>
      <c r="F696" s="9">
        <v>0</v>
      </c>
      <c r="G696" s="9">
        <v>0</v>
      </c>
      <c r="H696" s="393">
        <v>0</v>
      </c>
      <c r="I696" s="15"/>
    </row>
    <row r="697" spans="1:9" x14ac:dyDescent="0.25">
      <c r="A697" s="53" t="s">
        <v>1479</v>
      </c>
      <c r="B697" s="7" t="s">
        <v>1480</v>
      </c>
      <c r="C697" s="9">
        <v>0</v>
      </c>
      <c r="D697" s="9">
        <v>0</v>
      </c>
      <c r="E697" s="9">
        <v>0</v>
      </c>
      <c r="F697" s="9">
        <v>0</v>
      </c>
      <c r="G697" s="9">
        <v>0</v>
      </c>
      <c r="H697" s="393">
        <v>0</v>
      </c>
      <c r="I697" s="15"/>
    </row>
    <row r="698" spans="1:9" x14ac:dyDescent="0.25">
      <c r="A698" s="53" t="s">
        <v>1481</v>
      </c>
      <c r="B698" s="7" t="s">
        <v>1482</v>
      </c>
      <c r="C698" s="9">
        <v>0</v>
      </c>
      <c r="D698" s="9">
        <v>0</v>
      </c>
      <c r="E698" s="9">
        <v>0</v>
      </c>
      <c r="F698" s="9">
        <v>0</v>
      </c>
      <c r="G698" s="9">
        <v>0</v>
      </c>
      <c r="H698" s="393">
        <v>0</v>
      </c>
      <c r="I698" s="15"/>
    </row>
    <row r="699" spans="1:9" x14ac:dyDescent="0.25">
      <c r="A699" s="53" t="s">
        <v>1483</v>
      </c>
      <c r="B699" s="7" t="s">
        <v>1484</v>
      </c>
      <c r="C699" s="9">
        <v>0</v>
      </c>
      <c r="D699" s="9">
        <v>0</v>
      </c>
      <c r="E699" s="9">
        <v>0</v>
      </c>
      <c r="F699" s="9">
        <v>0</v>
      </c>
      <c r="G699" s="9">
        <v>0</v>
      </c>
      <c r="H699" s="393">
        <v>0</v>
      </c>
      <c r="I699" s="15"/>
    </row>
    <row r="700" spans="1:9" x14ac:dyDescent="0.25">
      <c r="A700" s="53" t="s">
        <v>1485</v>
      </c>
      <c r="B700" s="7" t="s">
        <v>1486</v>
      </c>
      <c r="C700" s="9">
        <v>0</v>
      </c>
      <c r="D700" s="9">
        <v>0</v>
      </c>
      <c r="E700" s="9">
        <v>0</v>
      </c>
      <c r="F700" s="9">
        <v>0</v>
      </c>
      <c r="G700" s="9">
        <v>0</v>
      </c>
      <c r="H700" s="393">
        <v>0</v>
      </c>
      <c r="I700" s="15"/>
    </row>
    <row r="701" spans="1:9" x14ac:dyDescent="0.25">
      <c r="A701" s="53" t="s">
        <v>1487</v>
      </c>
      <c r="B701" s="7" t="s">
        <v>1488</v>
      </c>
      <c r="C701" s="9">
        <v>0</v>
      </c>
      <c r="D701" s="9">
        <v>0</v>
      </c>
      <c r="E701" s="9">
        <v>0</v>
      </c>
      <c r="F701" s="9">
        <v>0</v>
      </c>
      <c r="G701" s="9">
        <v>0</v>
      </c>
      <c r="H701" s="393">
        <v>0</v>
      </c>
      <c r="I701" s="15"/>
    </row>
    <row r="702" spans="1:9" x14ac:dyDescent="0.25">
      <c r="A702" s="53" t="s">
        <v>1489</v>
      </c>
      <c r="B702" s="7" t="s">
        <v>1490</v>
      </c>
      <c r="C702" s="9">
        <v>0</v>
      </c>
      <c r="D702" s="9">
        <v>0</v>
      </c>
      <c r="E702" s="9">
        <v>0</v>
      </c>
      <c r="F702" s="9">
        <v>0</v>
      </c>
      <c r="G702" s="9">
        <v>0</v>
      </c>
      <c r="H702" s="393">
        <v>0</v>
      </c>
      <c r="I702" s="15"/>
    </row>
    <row r="703" spans="1:9" x14ac:dyDescent="0.25">
      <c r="A703" s="53" t="s">
        <v>1491</v>
      </c>
      <c r="B703" s="7" t="s">
        <v>1492</v>
      </c>
      <c r="C703" s="9">
        <v>0</v>
      </c>
      <c r="D703" s="9">
        <v>0</v>
      </c>
      <c r="E703" s="9">
        <v>0</v>
      </c>
      <c r="F703" s="9">
        <v>0</v>
      </c>
      <c r="G703" s="9">
        <v>0</v>
      </c>
      <c r="H703" s="393">
        <v>0</v>
      </c>
      <c r="I703" s="15"/>
    </row>
    <row r="704" spans="1:9" x14ac:dyDescent="0.25">
      <c r="A704" s="53" t="s">
        <v>1493</v>
      </c>
      <c r="B704" s="7" t="s">
        <v>1494</v>
      </c>
      <c r="C704" s="9">
        <v>0</v>
      </c>
      <c r="D704" s="9">
        <v>0</v>
      </c>
      <c r="E704" s="9">
        <v>0</v>
      </c>
      <c r="F704" s="9">
        <v>0</v>
      </c>
      <c r="G704" s="9">
        <v>0</v>
      </c>
      <c r="H704" s="393">
        <v>0</v>
      </c>
      <c r="I704" s="15"/>
    </row>
    <row r="705" spans="1:9" x14ac:dyDescent="0.25">
      <c r="A705" s="53" t="s">
        <v>1495</v>
      </c>
      <c r="B705" s="7" t="s">
        <v>1496</v>
      </c>
      <c r="C705" s="9">
        <v>0</v>
      </c>
      <c r="D705" s="9">
        <v>0</v>
      </c>
      <c r="E705" s="9">
        <v>0</v>
      </c>
      <c r="F705" s="9">
        <v>0</v>
      </c>
      <c r="G705" s="9">
        <v>0</v>
      </c>
      <c r="H705" s="393">
        <v>0</v>
      </c>
      <c r="I705" s="15"/>
    </row>
    <row r="706" spans="1:9" x14ac:dyDescent="0.25">
      <c r="A706" s="53" t="s">
        <v>1497</v>
      </c>
      <c r="B706" s="7" t="s">
        <v>1498</v>
      </c>
      <c r="C706" s="9">
        <v>0</v>
      </c>
      <c r="D706" s="9">
        <v>0</v>
      </c>
      <c r="E706" s="9">
        <v>0</v>
      </c>
      <c r="F706" s="9">
        <v>0</v>
      </c>
      <c r="G706" s="9">
        <v>0</v>
      </c>
      <c r="H706" s="393">
        <v>0</v>
      </c>
      <c r="I706" s="15"/>
    </row>
    <row r="707" spans="1:9" x14ac:dyDescent="0.25">
      <c r="A707" s="53" t="s">
        <v>1499</v>
      </c>
      <c r="B707" s="7" t="s">
        <v>1500</v>
      </c>
      <c r="C707" s="9">
        <v>0</v>
      </c>
      <c r="D707" s="9">
        <v>0</v>
      </c>
      <c r="E707" s="9">
        <v>0</v>
      </c>
      <c r="F707" s="9">
        <v>0</v>
      </c>
      <c r="G707" s="9">
        <v>0</v>
      </c>
      <c r="H707" s="393">
        <v>0</v>
      </c>
      <c r="I707" s="15"/>
    </row>
    <row r="708" spans="1:9" x14ac:dyDescent="0.25">
      <c r="A708" s="53" t="s">
        <v>1501</v>
      </c>
      <c r="B708" s="7" t="s">
        <v>1502</v>
      </c>
      <c r="C708" s="9">
        <v>0</v>
      </c>
      <c r="D708" s="9">
        <v>0</v>
      </c>
      <c r="E708" s="9">
        <v>0</v>
      </c>
      <c r="F708" s="9">
        <v>0</v>
      </c>
      <c r="G708" s="9">
        <v>0</v>
      </c>
      <c r="H708" s="393">
        <v>0</v>
      </c>
      <c r="I708" s="15"/>
    </row>
    <row r="709" spans="1:9" x14ac:dyDescent="0.25">
      <c r="A709" s="53" t="s">
        <v>1503</v>
      </c>
      <c r="B709" s="7" t="s">
        <v>1504</v>
      </c>
      <c r="C709" s="9">
        <v>0</v>
      </c>
      <c r="D709" s="9">
        <v>0</v>
      </c>
      <c r="E709" s="9">
        <v>0</v>
      </c>
      <c r="F709" s="9">
        <v>0</v>
      </c>
      <c r="G709" s="9">
        <v>0</v>
      </c>
      <c r="H709" s="393">
        <v>0</v>
      </c>
      <c r="I709" s="15"/>
    </row>
    <row r="710" spans="1:9" x14ac:dyDescent="0.25">
      <c r="A710" s="53" t="s">
        <v>1505</v>
      </c>
      <c r="B710" s="7" t="s">
        <v>1506</v>
      </c>
      <c r="C710" s="9">
        <v>0</v>
      </c>
      <c r="D710" s="9">
        <v>0</v>
      </c>
      <c r="E710" s="9">
        <v>0</v>
      </c>
      <c r="F710" s="9">
        <v>0</v>
      </c>
      <c r="G710" s="9">
        <v>0</v>
      </c>
      <c r="H710" s="393">
        <v>0</v>
      </c>
      <c r="I710" s="15"/>
    </row>
    <row r="711" spans="1:9" x14ac:dyDescent="0.25">
      <c r="A711" s="53" t="s">
        <v>1507</v>
      </c>
      <c r="B711" s="7" t="s">
        <v>1508</v>
      </c>
      <c r="C711" s="9">
        <v>0</v>
      </c>
      <c r="D711" s="9">
        <v>0</v>
      </c>
      <c r="E711" s="9">
        <v>0</v>
      </c>
      <c r="F711" s="9">
        <v>0</v>
      </c>
      <c r="G711" s="9">
        <v>0</v>
      </c>
      <c r="H711" s="393">
        <v>0</v>
      </c>
      <c r="I711" s="15"/>
    </row>
    <row r="712" spans="1:9" x14ac:dyDescent="0.25">
      <c r="A712" s="53" t="s">
        <v>1509</v>
      </c>
      <c r="B712" s="7" t="s">
        <v>1510</v>
      </c>
      <c r="C712" s="9">
        <v>0</v>
      </c>
      <c r="D712" s="9">
        <v>0</v>
      </c>
      <c r="E712" s="9">
        <v>0</v>
      </c>
      <c r="F712" s="9">
        <v>0</v>
      </c>
      <c r="G712" s="9">
        <v>0</v>
      </c>
      <c r="H712" s="393">
        <v>0</v>
      </c>
      <c r="I712" s="15"/>
    </row>
    <row r="713" spans="1:9" x14ac:dyDescent="0.25">
      <c r="A713" s="53" t="s">
        <v>1511</v>
      </c>
      <c r="B713" s="7" t="s">
        <v>1512</v>
      </c>
      <c r="C713" s="9">
        <v>0</v>
      </c>
      <c r="D713" s="9">
        <v>0</v>
      </c>
      <c r="E713" s="9">
        <v>0</v>
      </c>
      <c r="F713" s="9">
        <v>0</v>
      </c>
      <c r="G713" s="9">
        <v>0</v>
      </c>
      <c r="H713" s="393">
        <v>0</v>
      </c>
      <c r="I713" s="15"/>
    </row>
    <row r="714" spans="1:9" x14ac:dyDescent="0.25">
      <c r="A714" s="53" t="s">
        <v>1513</v>
      </c>
      <c r="B714" s="7" t="s">
        <v>1514</v>
      </c>
      <c r="C714" s="9">
        <v>0</v>
      </c>
      <c r="D714" s="9">
        <v>0</v>
      </c>
      <c r="E714" s="9">
        <v>0</v>
      </c>
      <c r="F714" s="9">
        <v>0</v>
      </c>
      <c r="G714" s="9">
        <v>0</v>
      </c>
      <c r="H714" s="393">
        <v>0</v>
      </c>
      <c r="I714" s="15"/>
    </row>
    <row r="715" spans="1:9" x14ac:dyDescent="0.25">
      <c r="A715" s="53" t="s">
        <v>1515</v>
      </c>
      <c r="B715" s="7" t="s">
        <v>1516</v>
      </c>
      <c r="C715" s="9">
        <v>0</v>
      </c>
      <c r="D715" s="9">
        <v>0</v>
      </c>
      <c r="E715" s="9">
        <v>0</v>
      </c>
      <c r="F715" s="9">
        <v>0</v>
      </c>
      <c r="G715" s="9">
        <v>0</v>
      </c>
      <c r="H715" s="393">
        <v>0</v>
      </c>
      <c r="I715" s="15"/>
    </row>
    <row r="716" spans="1:9" x14ac:dyDescent="0.25">
      <c r="A716" s="53" t="s">
        <v>1517</v>
      </c>
      <c r="B716" s="7" t="s">
        <v>1518</v>
      </c>
      <c r="C716" s="9">
        <v>0</v>
      </c>
      <c r="D716" s="9">
        <v>0</v>
      </c>
      <c r="E716" s="9">
        <v>0</v>
      </c>
      <c r="F716" s="9">
        <v>0</v>
      </c>
      <c r="G716" s="9">
        <v>0</v>
      </c>
      <c r="H716" s="393">
        <v>0</v>
      </c>
      <c r="I716" s="15"/>
    </row>
    <row r="717" spans="1:9" x14ac:dyDescent="0.25">
      <c r="A717" s="53" t="s">
        <v>1519</v>
      </c>
      <c r="B717" s="7" t="s">
        <v>1520</v>
      </c>
      <c r="C717" s="9">
        <v>0</v>
      </c>
      <c r="D717" s="9">
        <v>0</v>
      </c>
      <c r="E717" s="9">
        <v>0</v>
      </c>
      <c r="F717" s="9">
        <v>0</v>
      </c>
      <c r="G717" s="9">
        <v>0</v>
      </c>
      <c r="H717" s="393">
        <v>0</v>
      </c>
      <c r="I717" s="15"/>
    </row>
    <row r="718" spans="1:9" x14ac:dyDescent="0.25">
      <c r="A718" s="53" t="s">
        <v>1521</v>
      </c>
      <c r="B718" s="7" t="s">
        <v>1522</v>
      </c>
      <c r="C718" s="9">
        <v>0</v>
      </c>
      <c r="D718" s="9">
        <v>0</v>
      </c>
      <c r="E718" s="9">
        <v>0</v>
      </c>
      <c r="F718" s="9">
        <v>0</v>
      </c>
      <c r="G718" s="9">
        <v>0</v>
      </c>
      <c r="H718" s="393">
        <v>0</v>
      </c>
      <c r="I718" s="15"/>
    </row>
    <row r="719" spans="1:9" x14ac:dyDescent="0.25">
      <c r="A719" s="53" t="s">
        <v>1523</v>
      </c>
      <c r="B719" s="7" t="s">
        <v>1524</v>
      </c>
      <c r="C719" s="9">
        <v>0</v>
      </c>
      <c r="D719" s="9">
        <v>0</v>
      </c>
      <c r="E719" s="9">
        <v>0</v>
      </c>
      <c r="F719" s="9">
        <v>0</v>
      </c>
      <c r="G719" s="9">
        <v>0</v>
      </c>
      <c r="H719" s="393">
        <v>0</v>
      </c>
      <c r="I719" s="15"/>
    </row>
    <row r="720" spans="1:9" x14ac:dyDescent="0.25">
      <c r="A720" s="53" t="s">
        <v>1525</v>
      </c>
      <c r="B720" s="7" t="s">
        <v>1526</v>
      </c>
      <c r="C720" s="9">
        <v>0</v>
      </c>
      <c r="D720" s="9">
        <v>0</v>
      </c>
      <c r="E720" s="9">
        <v>0</v>
      </c>
      <c r="F720" s="9">
        <v>0</v>
      </c>
      <c r="G720" s="9">
        <v>0</v>
      </c>
      <c r="H720" s="393">
        <v>0</v>
      </c>
      <c r="I720" s="15"/>
    </row>
    <row r="721" spans="1:9" x14ac:dyDescent="0.25">
      <c r="A721" s="53" t="s">
        <v>1527</v>
      </c>
      <c r="B721" s="7" t="s">
        <v>1528</v>
      </c>
      <c r="C721" s="9">
        <v>0</v>
      </c>
      <c r="D721" s="9">
        <v>0</v>
      </c>
      <c r="E721" s="9">
        <v>0</v>
      </c>
      <c r="F721" s="9">
        <v>0</v>
      </c>
      <c r="G721" s="9">
        <v>0</v>
      </c>
      <c r="H721" s="393">
        <v>0</v>
      </c>
      <c r="I721" s="15"/>
    </row>
    <row r="722" spans="1:9" x14ac:dyDescent="0.25">
      <c r="A722" s="53" t="s">
        <v>1529</v>
      </c>
      <c r="B722" s="7" t="s">
        <v>1530</v>
      </c>
      <c r="C722" s="9">
        <v>0</v>
      </c>
      <c r="D722" s="9">
        <v>0</v>
      </c>
      <c r="E722" s="9">
        <v>0</v>
      </c>
      <c r="F722" s="9">
        <v>0</v>
      </c>
      <c r="G722" s="9">
        <v>0</v>
      </c>
      <c r="H722" s="393">
        <v>0</v>
      </c>
      <c r="I722" s="15"/>
    </row>
    <row r="723" spans="1:9" x14ac:dyDescent="0.25">
      <c r="A723" s="53" t="s">
        <v>1531</v>
      </c>
      <c r="B723" s="7" t="s">
        <v>1532</v>
      </c>
      <c r="C723" s="9">
        <v>0</v>
      </c>
      <c r="D723" s="9">
        <v>0</v>
      </c>
      <c r="E723" s="9">
        <v>0</v>
      </c>
      <c r="F723" s="9">
        <v>0</v>
      </c>
      <c r="G723" s="9">
        <v>0</v>
      </c>
      <c r="H723" s="393">
        <v>0</v>
      </c>
      <c r="I723" s="15"/>
    </row>
    <row r="724" spans="1:9" x14ac:dyDescent="0.25">
      <c r="A724" s="53" t="s">
        <v>1533</v>
      </c>
      <c r="B724" s="7" t="s">
        <v>1534</v>
      </c>
      <c r="C724" s="9">
        <v>0</v>
      </c>
      <c r="D724" s="9">
        <v>0</v>
      </c>
      <c r="E724" s="9">
        <v>0</v>
      </c>
      <c r="F724" s="9">
        <v>0</v>
      </c>
      <c r="G724" s="9">
        <v>0</v>
      </c>
      <c r="H724" s="393">
        <v>0</v>
      </c>
      <c r="I724" s="15"/>
    </row>
    <row r="725" spans="1:9" x14ac:dyDescent="0.25">
      <c r="A725" s="53" t="s">
        <v>1535</v>
      </c>
      <c r="B725" s="7" t="s">
        <v>1536</v>
      </c>
      <c r="C725" s="9">
        <v>0</v>
      </c>
      <c r="D725" s="9">
        <v>0</v>
      </c>
      <c r="E725" s="9">
        <v>0</v>
      </c>
      <c r="F725" s="9">
        <v>0</v>
      </c>
      <c r="G725" s="9">
        <v>0</v>
      </c>
      <c r="H725" s="393">
        <v>0</v>
      </c>
      <c r="I725" s="15"/>
    </row>
    <row r="726" spans="1:9" x14ac:dyDescent="0.25">
      <c r="A726" s="53" t="s">
        <v>1537</v>
      </c>
      <c r="B726" s="7" t="s">
        <v>1538</v>
      </c>
      <c r="C726" s="9">
        <v>0</v>
      </c>
      <c r="D726" s="9">
        <v>0</v>
      </c>
      <c r="E726" s="9">
        <v>0</v>
      </c>
      <c r="F726" s="9">
        <v>0</v>
      </c>
      <c r="G726" s="9">
        <v>0</v>
      </c>
      <c r="H726" s="393">
        <v>0</v>
      </c>
      <c r="I726" s="15"/>
    </row>
    <row r="727" spans="1:9" x14ac:dyDescent="0.25">
      <c r="A727" s="53" t="s">
        <v>1539</v>
      </c>
      <c r="B727" s="7" t="s">
        <v>1540</v>
      </c>
      <c r="C727" s="9">
        <v>0</v>
      </c>
      <c r="D727" s="9">
        <v>0</v>
      </c>
      <c r="E727" s="9">
        <v>0</v>
      </c>
      <c r="F727" s="9">
        <v>0</v>
      </c>
      <c r="G727" s="9">
        <v>0</v>
      </c>
      <c r="H727" s="393">
        <v>0</v>
      </c>
      <c r="I727" s="15"/>
    </row>
    <row r="728" spans="1:9" x14ac:dyDescent="0.25">
      <c r="A728" s="53" t="s">
        <v>1541</v>
      </c>
      <c r="B728" s="7" t="s">
        <v>1542</v>
      </c>
      <c r="C728" s="9">
        <v>0</v>
      </c>
      <c r="D728" s="9">
        <v>0</v>
      </c>
      <c r="E728" s="9">
        <v>0</v>
      </c>
      <c r="F728" s="9">
        <v>0</v>
      </c>
      <c r="G728" s="9">
        <v>0</v>
      </c>
      <c r="H728" s="393">
        <v>0</v>
      </c>
      <c r="I728" s="15"/>
    </row>
    <row r="729" spans="1:9" x14ac:dyDescent="0.25">
      <c r="A729" s="53" t="s">
        <v>1543</v>
      </c>
      <c r="B729" s="7" t="s">
        <v>1544</v>
      </c>
      <c r="C729" s="9">
        <v>0</v>
      </c>
      <c r="D729" s="9">
        <v>0</v>
      </c>
      <c r="E729" s="9">
        <v>0</v>
      </c>
      <c r="F729" s="9">
        <v>0</v>
      </c>
      <c r="G729" s="9">
        <v>0</v>
      </c>
      <c r="H729" s="393">
        <v>0</v>
      </c>
      <c r="I729" s="15"/>
    </row>
    <row r="730" spans="1:9" x14ac:dyDescent="0.25">
      <c r="A730" s="53" t="s">
        <v>1545</v>
      </c>
      <c r="B730" s="7" t="s">
        <v>1546</v>
      </c>
      <c r="C730" s="9">
        <v>0</v>
      </c>
      <c r="D730" s="9">
        <v>0</v>
      </c>
      <c r="E730" s="9">
        <v>0</v>
      </c>
      <c r="F730" s="9">
        <v>0</v>
      </c>
      <c r="G730" s="9">
        <v>0</v>
      </c>
      <c r="H730" s="393">
        <v>0</v>
      </c>
      <c r="I730" s="15"/>
    </row>
    <row r="731" spans="1:9" x14ac:dyDescent="0.25">
      <c r="A731" s="53" t="s">
        <v>1547</v>
      </c>
      <c r="B731" s="7" t="s">
        <v>1548</v>
      </c>
      <c r="C731" s="9">
        <v>0</v>
      </c>
      <c r="D731" s="9">
        <v>0</v>
      </c>
      <c r="E731" s="9">
        <v>0</v>
      </c>
      <c r="F731" s="9">
        <v>0</v>
      </c>
      <c r="G731" s="9">
        <v>0</v>
      </c>
      <c r="H731" s="393">
        <v>0</v>
      </c>
      <c r="I731" s="15"/>
    </row>
    <row r="732" spans="1:9" x14ac:dyDescent="0.25">
      <c r="A732" s="53" t="s">
        <v>1549</v>
      </c>
      <c r="B732" s="7" t="s">
        <v>1550</v>
      </c>
      <c r="C732" s="9">
        <v>0</v>
      </c>
      <c r="D732" s="9">
        <v>0</v>
      </c>
      <c r="E732" s="9">
        <v>0</v>
      </c>
      <c r="F732" s="9">
        <v>0</v>
      </c>
      <c r="G732" s="9">
        <v>0</v>
      </c>
      <c r="H732" s="393">
        <v>0</v>
      </c>
      <c r="I732" s="15"/>
    </row>
    <row r="733" spans="1:9" x14ac:dyDescent="0.25">
      <c r="A733" s="53" t="s">
        <v>1551</v>
      </c>
      <c r="B733" s="7" t="s">
        <v>1552</v>
      </c>
      <c r="C733" s="9">
        <v>0</v>
      </c>
      <c r="D733" s="9">
        <v>0</v>
      </c>
      <c r="E733" s="9">
        <v>0</v>
      </c>
      <c r="F733" s="9">
        <v>0</v>
      </c>
      <c r="G733" s="9">
        <v>0</v>
      </c>
      <c r="H733" s="393">
        <v>0</v>
      </c>
      <c r="I733" s="15"/>
    </row>
    <row r="734" spans="1:9" x14ac:dyDescent="0.25">
      <c r="A734" s="53" t="s">
        <v>1553</v>
      </c>
      <c r="B734" s="7" t="s">
        <v>1554</v>
      </c>
      <c r="C734" s="9">
        <v>0</v>
      </c>
      <c r="D734" s="9">
        <v>0</v>
      </c>
      <c r="E734" s="9">
        <v>0</v>
      </c>
      <c r="F734" s="9">
        <v>0</v>
      </c>
      <c r="G734" s="9">
        <v>0</v>
      </c>
      <c r="H734" s="393">
        <v>0</v>
      </c>
      <c r="I734" s="15"/>
    </row>
    <row r="735" spans="1:9" x14ac:dyDescent="0.25">
      <c r="A735" s="53" t="s">
        <v>1555</v>
      </c>
      <c r="B735" s="7" t="s">
        <v>1556</v>
      </c>
      <c r="C735" s="9">
        <v>0</v>
      </c>
      <c r="D735" s="9">
        <v>0</v>
      </c>
      <c r="E735" s="9">
        <v>0</v>
      </c>
      <c r="F735" s="9">
        <v>0</v>
      </c>
      <c r="G735" s="9">
        <v>0</v>
      </c>
      <c r="H735" s="393">
        <v>0</v>
      </c>
      <c r="I735" s="15"/>
    </row>
    <row r="736" spans="1:9" x14ac:dyDescent="0.25">
      <c r="A736" s="53" t="s">
        <v>1557</v>
      </c>
      <c r="B736" s="7" t="s">
        <v>1558</v>
      </c>
      <c r="C736" s="9">
        <v>0</v>
      </c>
      <c r="D736" s="9">
        <v>0</v>
      </c>
      <c r="E736" s="9">
        <v>0</v>
      </c>
      <c r="F736" s="9">
        <v>0</v>
      </c>
      <c r="G736" s="9">
        <v>0</v>
      </c>
      <c r="H736" s="393">
        <v>0</v>
      </c>
      <c r="I736" s="15"/>
    </row>
    <row r="737" spans="1:9" x14ac:dyDescent="0.25">
      <c r="A737" s="53" t="s">
        <v>1559</v>
      </c>
      <c r="B737" s="7" t="s">
        <v>1560</v>
      </c>
      <c r="C737" s="9">
        <v>0</v>
      </c>
      <c r="D737" s="9">
        <v>0</v>
      </c>
      <c r="E737" s="9">
        <v>0</v>
      </c>
      <c r="F737" s="9">
        <v>0</v>
      </c>
      <c r="G737" s="9">
        <v>0</v>
      </c>
      <c r="H737" s="393">
        <v>0</v>
      </c>
      <c r="I737" s="15"/>
    </row>
    <row r="738" spans="1:9" x14ac:dyDescent="0.25">
      <c r="A738" s="53" t="s">
        <v>1561</v>
      </c>
      <c r="B738" s="7" t="s">
        <v>1562</v>
      </c>
      <c r="C738" s="9">
        <v>0</v>
      </c>
      <c r="D738" s="9">
        <v>0</v>
      </c>
      <c r="E738" s="9">
        <v>0</v>
      </c>
      <c r="F738" s="9">
        <v>0</v>
      </c>
      <c r="G738" s="9">
        <v>0</v>
      </c>
      <c r="H738" s="393">
        <v>0</v>
      </c>
      <c r="I738" s="15"/>
    </row>
    <row r="739" spans="1:9" x14ac:dyDescent="0.25">
      <c r="A739" s="53" t="s">
        <v>1563</v>
      </c>
      <c r="B739" s="7" t="s">
        <v>1564</v>
      </c>
      <c r="C739" s="9">
        <v>0</v>
      </c>
      <c r="D739" s="9">
        <v>0</v>
      </c>
      <c r="E739" s="9">
        <v>0</v>
      </c>
      <c r="F739" s="9">
        <v>0</v>
      </c>
      <c r="G739" s="9">
        <v>0</v>
      </c>
      <c r="H739" s="393">
        <v>0</v>
      </c>
      <c r="I739" s="15"/>
    </row>
    <row r="740" spans="1:9" x14ac:dyDescent="0.25">
      <c r="A740" s="53" t="s">
        <v>1565</v>
      </c>
      <c r="B740" s="7" t="s">
        <v>1566</v>
      </c>
      <c r="C740" s="9">
        <v>0</v>
      </c>
      <c r="D740" s="9">
        <v>0</v>
      </c>
      <c r="E740" s="9">
        <v>0</v>
      </c>
      <c r="F740" s="9">
        <v>0</v>
      </c>
      <c r="G740" s="9">
        <v>0</v>
      </c>
      <c r="H740" s="393">
        <v>0</v>
      </c>
      <c r="I740" s="15"/>
    </row>
    <row r="741" spans="1:9" x14ac:dyDescent="0.25">
      <c r="A741" s="53" t="s">
        <v>1567</v>
      </c>
      <c r="B741" s="7" t="s">
        <v>1568</v>
      </c>
      <c r="C741" s="9">
        <v>0</v>
      </c>
      <c r="D741" s="9">
        <v>0</v>
      </c>
      <c r="E741" s="9">
        <v>0</v>
      </c>
      <c r="F741" s="9">
        <v>0</v>
      </c>
      <c r="G741" s="9">
        <v>0</v>
      </c>
      <c r="H741" s="393">
        <v>0</v>
      </c>
      <c r="I741" s="15"/>
    </row>
    <row r="742" spans="1:9" x14ac:dyDescent="0.25">
      <c r="A742" s="53" t="s">
        <v>1569</v>
      </c>
      <c r="B742" s="7" t="s">
        <v>1570</v>
      </c>
      <c r="C742" s="9">
        <v>0</v>
      </c>
      <c r="D742" s="9">
        <v>0</v>
      </c>
      <c r="E742" s="9">
        <v>0</v>
      </c>
      <c r="F742" s="9">
        <v>0</v>
      </c>
      <c r="G742" s="9">
        <v>0</v>
      </c>
      <c r="H742" s="393">
        <v>0</v>
      </c>
      <c r="I742" s="15"/>
    </row>
    <row r="743" spans="1:9" x14ac:dyDescent="0.25">
      <c r="A743" s="53" t="s">
        <v>1571</v>
      </c>
      <c r="B743" s="7" t="s">
        <v>1572</v>
      </c>
      <c r="C743" s="9">
        <v>0</v>
      </c>
      <c r="D743" s="9">
        <v>0</v>
      </c>
      <c r="E743" s="9">
        <v>0</v>
      </c>
      <c r="F743" s="9">
        <v>0</v>
      </c>
      <c r="G743" s="9">
        <v>0</v>
      </c>
      <c r="H743" s="393">
        <v>0</v>
      </c>
      <c r="I743" s="15"/>
    </row>
    <row r="744" spans="1:9" x14ac:dyDescent="0.25">
      <c r="A744" s="53" t="s">
        <v>1573</v>
      </c>
      <c r="B744" s="7" t="s">
        <v>1574</v>
      </c>
      <c r="C744" s="9">
        <v>0</v>
      </c>
      <c r="D744" s="9">
        <v>0</v>
      </c>
      <c r="E744" s="9">
        <v>0</v>
      </c>
      <c r="F744" s="9">
        <v>0</v>
      </c>
      <c r="G744" s="9">
        <v>0</v>
      </c>
      <c r="H744" s="393">
        <v>0</v>
      </c>
      <c r="I744" s="15"/>
    </row>
    <row r="745" spans="1:9" x14ac:dyDescent="0.25">
      <c r="A745" s="53" t="s">
        <v>1575</v>
      </c>
      <c r="B745" s="7" t="s">
        <v>1576</v>
      </c>
      <c r="C745" s="9">
        <v>0</v>
      </c>
      <c r="D745" s="9">
        <v>0</v>
      </c>
      <c r="E745" s="9">
        <v>0</v>
      </c>
      <c r="F745" s="9">
        <v>0</v>
      </c>
      <c r="G745" s="9">
        <v>0</v>
      </c>
      <c r="H745" s="393">
        <v>0</v>
      </c>
      <c r="I745" s="15"/>
    </row>
    <row r="746" spans="1:9" x14ac:dyDescent="0.25">
      <c r="A746" s="53" t="s">
        <v>1577</v>
      </c>
      <c r="B746" s="7" t="s">
        <v>1578</v>
      </c>
      <c r="C746" s="9">
        <v>0</v>
      </c>
      <c r="D746" s="9">
        <v>0</v>
      </c>
      <c r="E746" s="9">
        <v>0</v>
      </c>
      <c r="F746" s="9">
        <v>0</v>
      </c>
      <c r="G746" s="9">
        <v>0</v>
      </c>
      <c r="H746" s="393">
        <v>0</v>
      </c>
      <c r="I746" s="15"/>
    </row>
    <row r="747" spans="1:9" x14ac:dyDescent="0.25">
      <c r="A747" s="53" t="s">
        <v>1579</v>
      </c>
      <c r="B747" s="7" t="s">
        <v>1580</v>
      </c>
      <c r="C747" s="9">
        <v>0</v>
      </c>
      <c r="D747" s="9">
        <v>0</v>
      </c>
      <c r="E747" s="9">
        <v>0</v>
      </c>
      <c r="F747" s="9">
        <v>0</v>
      </c>
      <c r="G747" s="9">
        <v>0</v>
      </c>
      <c r="H747" s="393">
        <v>0</v>
      </c>
      <c r="I747" s="15"/>
    </row>
    <row r="748" spans="1:9" x14ac:dyDescent="0.25">
      <c r="A748" s="53" t="s">
        <v>1581</v>
      </c>
      <c r="B748" s="7" t="s">
        <v>1582</v>
      </c>
      <c r="C748" s="9">
        <v>0</v>
      </c>
      <c r="D748" s="9">
        <v>0</v>
      </c>
      <c r="E748" s="9">
        <v>0</v>
      </c>
      <c r="F748" s="9">
        <v>0</v>
      </c>
      <c r="G748" s="9">
        <v>0</v>
      </c>
      <c r="H748" s="393">
        <v>0</v>
      </c>
      <c r="I748" s="15"/>
    </row>
    <row r="749" spans="1:9" x14ac:dyDescent="0.25">
      <c r="A749" s="53" t="s">
        <v>1583</v>
      </c>
      <c r="B749" s="7" t="s">
        <v>1584</v>
      </c>
      <c r="C749" s="9">
        <v>0</v>
      </c>
      <c r="D749" s="9">
        <v>0</v>
      </c>
      <c r="E749" s="9">
        <v>0</v>
      </c>
      <c r="F749" s="9">
        <v>0</v>
      </c>
      <c r="G749" s="9">
        <v>0</v>
      </c>
      <c r="H749" s="393">
        <v>0</v>
      </c>
      <c r="I749" s="15"/>
    </row>
    <row r="750" spans="1:9" x14ac:dyDescent="0.25">
      <c r="A750" s="53" t="s">
        <v>1585</v>
      </c>
      <c r="B750" s="7" t="s">
        <v>1586</v>
      </c>
      <c r="C750" s="9">
        <v>0</v>
      </c>
      <c r="D750" s="9">
        <v>0</v>
      </c>
      <c r="E750" s="9">
        <v>0</v>
      </c>
      <c r="F750" s="9">
        <v>0</v>
      </c>
      <c r="G750" s="9">
        <v>0</v>
      </c>
      <c r="H750" s="393">
        <v>0</v>
      </c>
      <c r="I750" s="15"/>
    </row>
    <row r="751" spans="1:9" x14ac:dyDescent="0.25">
      <c r="A751" s="53" t="s">
        <v>1587</v>
      </c>
      <c r="B751" s="7" t="s">
        <v>1588</v>
      </c>
      <c r="C751" s="9">
        <v>0</v>
      </c>
      <c r="D751" s="9">
        <v>0</v>
      </c>
      <c r="E751" s="9">
        <v>0</v>
      </c>
      <c r="F751" s="9">
        <v>0</v>
      </c>
      <c r="G751" s="9">
        <v>0</v>
      </c>
      <c r="H751" s="393">
        <v>0</v>
      </c>
      <c r="I751" s="15"/>
    </row>
    <row r="752" spans="1:9" x14ac:dyDescent="0.25">
      <c r="A752" s="53" t="s">
        <v>1589</v>
      </c>
      <c r="B752" s="7" t="s">
        <v>1590</v>
      </c>
      <c r="C752" s="9">
        <v>0</v>
      </c>
      <c r="D752" s="9">
        <v>0</v>
      </c>
      <c r="E752" s="9">
        <v>0</v>
      </c>
      <c r="F752" s="9">
        <v>1</v>
      </c>
      <c r="G752" s="9">
        <v>0</v>
      </c>
      <c r="H752" s="393">
        <v>0</v>
      </c>
      <c r="I752" s="15"/>
    </row>
    <row r="753" spans="1:9" x14ac:dyDescent="0.25">
      <c r="A753" s="53" t="s">
        <v>1591</v>
      </c>
      <c r="B753" s="7" t="s">
        <v>1592</v>
      </c>
      <c r="C753" s="9">
        <v>0</v>
      </c>
      <c r="D753" s="9">
        <v>0</v>
      </c>
      <c r="E753" s="9">
        <v>0</v>
      </c>
      <c r="F753" s="9">
        <v>1</v>
      </c>
      <c r="G753" s="9">
        <v>0</v>
      </c>
      <c r="H753" s="393">
        <v>0</v>
      </c>
      <c r="I753" s="15"/>
    </row>
    <row r="754" spans="1:9" x14ac:dyDescent="0.25">
      <c r="A754" s="53" t="s">
        <v>1593</v>
      </c>
      <c r="B754" s="7" t="s">
        <v>1594</v>
      </c>
      <c r="C754" s="9">
        <v>0</v>
      </c>
      <c r="D754" s="9">
        <v>0</v>
      </c>
      <c r="E754" s="9">
        <v>0</v>
      </c>
      <c r="F754" s="9">
        <v>1</v>
      </c>
      <c r="G754" s="9">
        <v>0</v>
      </c>
      <c r="H754" s="393">
        <v>0</v>
      </c>
      <c r="I754" s="15"/>
    </row>
    <row r="755" spans="1:9" x14ac:dyDescent="0.25">
      <c r="A755" s="53" t="s">
        <v>1595</v>
      </c>
      <c r="B755" s="7" t="s">
        <v>1596</v>
      </c>
      <c r="C755" s="9">
        <v>0</v>
      </c>
      <c r="D755" s="9">
        <v>0</v>
      </c>
      <c r="E755" s="9">
        <v>0</v>
      </c>
      <c r="F755" s="9">
        <v>1</v>
      </c>
      <c r="G755" s="9">
        <v>0</v>
      </c>
      <c r="H755" s="393">
        <v>0</v>
      </c>
      <c r="I755" s="15"/>
    </row>
    <row r="756" spans="1:9" x14ac:dyDescent="0.25">
      <c r="A756" s="53" t="s">
        <v>1597</v>
      </c>
      <c r="B756" s="7" t="s">
        <v>1598</v>
      </c>
      <c r="C756" s="9">
        <v>0</v>
      </c>
      <c r="D756" s="9">
        <v>0</v>
      </c>
      <c r="E756" s="9">
        <v>0</v>
      </c>
      <c r="F756" s="9">
        <v>1</v>
      </c>
      <c r="G756" s="9">
        <v>0</v>
      </c>
      <c r="H756" s="393">
        <v>0</v>
      </c>
      <c r="I756" s="15"/>
    </row>
    <row r="757" spans="1:9" x14ac:dyDescent="0.25">
      <c r="A757" s="53" t="s">
        <v>1599</v>
      </c>
      <c r="B757" s="7" t="s">
        <v>1600</v>
      </c>
      <c r="C757" s="9">
        <v>0</v>
      </c>
      <c r="D757" s="9">
        <v>0</v>
      </c>
      <c r="E757" s="9">
        <v>0</v>
      </c>
      <c r="F757" s="9">
        <v>1</v>
      </c>
      <c r="G757" s="9">
        <v>0</v>
      </c>
      <c r="H757" s="393">
        <v>0</v>
      </c>
      <c r="I757" s="15"/>
    </row>
    <row r="758" spans="1:9" x14ac:dyDescent="0.25">
      <c r="A758" s="53" t="s">
        <v>1601</v>
      </c>
      <c r="B758" s="7" t="s">
        <v>1602</v>
      </c>
      <c r="C758" s="9">
        <v>0</v>
      </c>
      <c r="D758" s="9">
        <v>0</v>
      </c>
      <c r="E758" s="9">
        <v>0</v>
      </c>
      <c r="F758" s="9">
        <v>1</v>
      </c>
      <c r="G758" s="9">
        <v>0</v>
      </c>
      <c r="H758" s="393">
        <v>0</v>
      </c>
      <c r="I758" s="15"/>
    </row>
    <row r="759" spans="1:9" x14ac:dyDescent="0.25">
      <c r="A759" s="53" t="s">
        <v>1603</v>
      </c>
      <c r="B759" s="7" t="s">
        <v>1604</v>
      </c>
      <c r="C759" s="9">
        <v>0</v>
      </c>
      <c r="D759" s="9">
        <v>0</v>
      </c>
      <c r="E759" s="9">
        <v>0</v>
      </c>
      <c r="F759" s="9">
        <v>1</v>
      </c>
      <c r="G759" s="9">
        <v>0</v>
      </c>
      <c r="H759" s="393">
        <v>0</v>
      </c>
      <c r="I759" s="15"/>
    </row>
    <row r="760" spans="1:9" x14ac:dyDescent="0.25">
      <c r="A760" s="53" t="s">
        <v>1605</v>
      </c>
      <c r="B760" s="7" t="s">
        <v>1606</v>
      </c>
      <c r="C760" s="9">
        <v>0</v>
      </c>
      <c r="D760" s="9">
        <v>0</v>
      </c>
      <c r="E760" s="9">
        <v>0</v>
      </c>
      <c r="F760" s="9">
        <v>1</v>
      </c>
      <c r="G760" s="9">
        <v>0</v>
      </c>
      <c r="H760" s="393">
        <v>0</v>
      </c>
      <c r="I760" s="15"/>
    </row>
    <row r="761" spans="1:9" x14ac:dyDescent="0.25">
      <c r="A761" s="53" t="s">
        <v>1607</v>
      </c>
      <c r="B761" s="7" t="s">
        <v>1608</v>
      </c>
      <c r="C761" s="9">
        <v>0</v>
      </c>
      <c r="D761" s="9">
        <v>0</v>
      </c>
      <c r="E761" s="9">
        <v>0</v>
      </c>
      <c r="F761" s="9">
        <v>1</v>
      </c>
      <c r="G761" s="9">
        <v>0</v>
      </c>
      <c r="H761" s="393">
        <v>0</v>
      </c>
      <c r="I761" s="15"/>
    </row>
    <row r="762" spans="1:9" x14ac:dyDescent="0.25">
      <c r="A762" s="53" t="s">
        <v>1609</v>
      </c>
      <c r="B762" s="7" t="s">
        <v>1610</v>
      </c>
      <c r="C762" s="9">
        <v>0</v>
      </c>
      <c r="D762" s="9">
        <v>0</v>
      </c>
      <c r="E762" s="9">
        <v>0</v>
      </c>
      <c r="F762" s="9">
        <v>1</v>
      </c>
      <c r="G762" s="9">
        <v>0</v>
      </c>
      <c r="H762" s="393">
        <v>0</v>
      </c>
      <c r="I762" s="15"/>
    </row>
    <row r="763" spans="1:9" x14ac:dyDescent="0.25">
      <c r="A763" s="53" t="s">
        <v>1611</v>
      </c>
      <c r="B763" s="7" t="s">
        <v>1612</v>
      </c>
      <c r="C763" s="9">
        <v>0</v>
      </c>
      <c r="D763" s="9">
        <v>0</v>
      </c>
      <c r="E763" s="9">
        <v>0</v>
      </c>
      <c r="F763" s="9">
        <v>1</v>
      </c>
      <c r="G763" s="9">
        <v>0</v>
      </c>
      <c r="H763" s="393">
        <v>0</v>
      </c>
      <c r="I763" s="15"/>
    </row>
    <row r="764" spans="1:9" x14ac:dyDescent="0.25">
      <c r="A764" s="53" t="s">
        <v>1613</v>
      </c>
      <c r="B764" s="7" t="s">
        <v>1614</v>
      </c>
      <c r="C764" s="9">
        <v>0</v>
      </c>
      <c r="D764" s="9">
        <v>0</v>
      </c>
      <c r="E764" s="9">
        <v>0</v>
      </c>
      <c r="F764" s="9">
        <v>1</v>
      </c>
      <c r="G764" s="9">
        <v>0</v>
      </c>
      <c r="H764" s="393">
        <v>0</v>
      </c>
      <c r="I764" s="15"/>
    </row>
    <row r="765" spans="1:9" x14ac:dyDescent="0.25">
      <c r="A765" s="53" t="s">
        <v>1615</v>
      </c>
      <c r="B765" s="7" t="s">
        <v>1616</v>
      </c>
      <c r="C765" s="9">
        <v>0</v>
      </c>
      <c r="D765" s="9">
        <v>0</v>
      </c>
      <c r="E765" s="9">
        <v>0</v>
      </c>
      <c r="F765" s="9">
        <v>1</v>
      </c>
      <c r="G765" s="9">
        <v>0</v>
      </c>
      <c r="H765" s="393">
        <v>0</v>
      </c>
      <c r="I765" s="15"/>
    </row>
    <row r="766" spans="1:9" x14ac:dyDescent="0.25">
      <c r="A766" s="53" t="s">
        <v>1617</v>
      </c>
      <c r="B766" s="7" t="s">
        <v>1618</v>
      </c>
      <c r="C766" s="9">
        <v>0</v>
      </c>
      <c r="D766" s="9">
        <v>0</v>
      </c>
      <c r="E766" s="9">
        <v>0</v>
      </c>
      <c r="F766" s="9">
        <v>1</v>
      </c>
      <c r="G766" s="9">
        <v>0</v>
      </c>
      <c r="H766" s="393">
        <v>0</v>
      </c>
      <c r="I766" s="15"/>
    </row>
    <row r="767" spans="1:9" x14ac:dyDescent="0.25">
      <c r="A767" s="53" t="s">
        <v>1619</v>
      </c>
      <c r="B767" s="7" t="s">
        <v>1620</v>
      </c>
      <c r="C767" s="9">
        <v>0</v>
      </c>
      <c r="D767" s="9">
        <v>0</v>
      </c>
      <c r="E767" s="9">
        <v>0</v>
      </c>
      <c r="F767" s="9">
        <v>1</v>
      </c>
      <c r="G767" s="9">
        <v>0</v>
      </c>
      <c r="H767" s="393">
        <v>0</v>
      </c>
      <c r="I767" s="15"/>
    </row>
    <row r="768" spans="1:9" x14ac:dyDescent="0.25">
      <c r="A768" s="53" t="s">
        <v>1621</v>
      </c>
      <c r="B768" s="7" t="s">
        <v>1622</v>
      </c>
      <c r="C768" s="9">
        <v>0</v>
      </c>
      <c r="D768" s="9">
        <v>0</v>
      </c>
      <c r="E768" s="9">
        <v>0</v>
      </c>
      <c r="F768" s="9">
        <v>1</v>
      </c>
      <c r="G768" s="9">
        <v>0</v>
      </c>
      <c r="H768" s="393">
        <v>0</v>
      </c>
      <c r="I768" s="15"/>
    </row>
    <row r="769" spans="1:9" x14ac:dyDescent="0.25">
      <c r="A769" s="53" t="s">
        <v>1623</v>
      </c>
      <c r="B769" s="7" t="s">
        <v>1624</v>
      </c>
      <c r="C769" s="9">
        <v>0</v>
      </c>
      <c r="D769" s="9">
        <v>0</v>
      </c>
      <c r="E769" s="9">
        <v>0</v>
      </c>
      <c r="F769" s="9">
        <v>1</v>
      </c>
      <c r="G769" s="9">
        <v>0</v>
      </c>
      <c r="H769" s="393">
        <v>0</v>
      </c>
      <c r="I769" s="15"/>
    </row>
    <row r="770" spans="1:9" x14ac:dyDescent="0.25">
      <c r="A770" s="53" t="s">
        <v>1625</v>
      </c>
      <c r="B770" s="7" t="s">
        <v>1626</v>
      </c>
      <c r="C770" s="9">
        <v>0</v>
      </c>
      <c r="D770" s="9">
        <v>0</v>
      </c>
      <c r="E770" s="9">
        <v>0</v>
      </c>
      <c r="F770" s="9">
        <v>1</v>
      </c>
      <c r="G770" s="9">
        <v>0</v>
      </c>
      <c r="H770" s="393">
        <v>0</v>
      </c>
      <c r="I770" s="15"/>
    </row>
    <row r="771" spans="1:9" x14ac:dyDescent="0.25">
      <c r="A771" s="53" t="s">
        <v>1627</v>
      </c>
      <c r="B771" s="7" t="s">
        <v>1628</v>
      </c>
      <c r="C771" s="9">
        <v>0</v>
      </c>
      <c r="D771" s="9">
        <v>0</v>
      </c>
      <c r="E771" s="9">
        <v>0</v>
      </c>
      <c r="F771" s="9">
        <v>1</v>
      </c>
      <c r="G771" s="9">
        <v>0</v>
      </c>
      <c r="H771" s="393">
        <v>0</v>
      </c>
      <c r="I771" s="15"/>
    </row>
    <row r="772" spans="1:9" x14ac:dyDescent="0.25">
      <c r="A772" s="53" t="s">
        <v>1629</v>
      </c>
      <c r="B772" s="7" t="s">
        <v>1630</v>
      </c>
      <c r="C772" s="9">
        <v>0</v>
      </c>
      <c r="D772" s="9">
        <v>0</v>
      </c>
      <c r="E772" s="9">
        <v>0</v>
      </c>
      <c r="F772" s="9">
        <v>1</v>
      </c>
      <c r="G772" s="9">
        <v>0</v>
      </c>
      <c r="H772" s="393">
        <v>0</v>
      </c>
      <c r="I772" s="15"/>
    </row>
    <row r="773" spans="1:9" x14ac:dyDescent="0.25">
      <c r="A773" s="53" t="s">
        <v>1631</v>
      </c>
      <c r="B773" s="7" t="s">
        <v>1632</v>
      </c>
      <c r="C773" s="9">
        <v>0</v>
      </c>
      <c r="D773" s="9">
        <v>0</v>
      </c>
      <c r="E773" s="9">
        <v>0</v>
      </c>
      <c r="F773" s="9">
        <v>1</v>
      </c>
      <c r="G773" s="9">
        <v>0</v>
      </c>
      <c r="H773" s="393">
        <v>0</v>
      </c>
      <c r="I773" s="15"/>
    </row>
    <row r="774" spans="1:9" x14ac:dyDescent="0.25">
      <c r="A774" s="53" t="s">
        <v>1633</v>
      </c>
      <c r="B774" s="7" t="s">
        <v>1634</v>
      </c>
      <c r="C774" s="9">
        <v>0</v>
      </c>
      <c r="D774" s="9">
        <v>0</v>
      </c>
      <c r="E774" s="9">
        <v>0</v>
      </c>
      <c r="F774" s="9">
        <v>1</v>
      </c>
      <c r="G774" s="9">
        <v>0</v>
      </c>
      <c r="H774" s="393">
        <v>0</v>
      </c>
      <c r="I774" s="15"/>
    </row>
    <row r="775" spans="1:9" x14ac:dyDescent="0.25">
      <c r="A775" s="53" t="s">
        <v>1635</v>
      </c>
      <c r="B775" s="7" t="s">
        <v>1636</v>
      </c>
      <c r="C775" s="9">
        <v>0</v>
      </c>
      <c r="D775" s="9">
        <v>0</v>
      </c>
      <c r="E775" s="9">
        <v>0</v>
      </c>
      <c r="F775" s="9">
        <v>1</v>
      </c>
      <c r="G775" s="9">
        <v>0</v>
      </c>
      <c r="H775" s="393">
        <v>0</v>
      </c>
      <c r="I775" s="15"/>
    </row>
    <row r="776" spans="1:9" x14ac:dyDescent="0.25">
      <c r="A776" s="53" t="s">
        <v>1637</v>
      </c>
      <c r="B776" s="7" t="s">
        <v>1638</v>
      </c>
      <c r="C776" s="9">
        <v>0</v>
      </c>
      <c r="D776" s="9">
        <v>0</v>
      </c>
      <c r="E776" s="9">
        <v>0</v>
      </c>
      <c r="F776" s="9">
        <v>1</v>
      </c>
      <c r="G776" s="9">
        <v>0</v>
      </c>
      <c r="H776" s="393">
        <v>0</v>
      </c>
      <c r="I776" s="15"/>
    </row>
    <row r="777" spans="1:9" x14ac:dyDescent="0.25">
      <c r="A777" s="53" t="s">
        <v>1639</v>
      </c>
      <c r="B777" s="7" t="s">
        <v>1640</v>
      </c>
      <c r="C777" s="9">
        <v>0</v>
      </c>
      <c r="D777" s="9">
        <v>0</v>
      </c>
      <c r="E777" s="9">
        <v>0</v>
      </c>
      <c r="F777" s="9">
        <v>1</v>
      </c>
      <c r="G777" s="9">
        <v>0</v>
      </c>
      <c r="H777" s="393">
        <v>0</v>
      </c>
      <c r="I777" s="15"/>
    </row>
    <row r="778" spans="1:9" x14ac:dyDescent="0.25">
      <c r="A778" s="53" t="s">
        <v>1641</v>
      </c>
      <c r="B778" s="7" t="s">
        <v>1642</v>
      </c>
      <c r="C778" s="9">
        <v>0</v>
      </c>
      <c r="D778" s="9">
        <v>0</v>
      </c>
      <c r="E778" s="9">
        <v>0</v>
      </c>
      <c r="F778" s="9">
        <v>1</v>
      </c>
      <c r="G778" s="9">
        <v>0</v>
      </c>
      <c r="H778" s="393">
        <v>0</v>
      </c>
      <c r="I778" s="15"/>
    </row>
    <row r="779" spans="1:9" x14ac:dyDescent="0.25">
      <c r="A779" s="53" t="s">
        <v>1643</v>
      </c>
      <c r="B779" s="7" t="s">
        <v>1644</v>
      </c>
      <c r="C779" s="9">
        <v>0</v>
      </c>
      <c r="D779" s="9">
        <v>0</v>
      </c>
      <c r="E779" s="9">
        <v>0</v>
      </c>
      <c r="F779" s="9">
        <v>1</v>
      </c>
      <c r="G779" s="9">
        <v>0</v>
      </c>
      <c r="H779" s="393">
        <v>0</v>
      </c>
      <c r="I779" s="15"/>
    </row>
    <row r="780" spans="1:9" x14ac:dyDescent="0.25">
      <c r="A780" s="53" t="s">
        <v>1645</v>
      </c>
      <c r="B780" s="7" t="s">
        <v>1646</v>
      </c>
      <c r="C780" s="9">
        <v>0</v>
      </c>
      <c r="D780" s="9">
        <v>0</v>
      </c>
      <c r="E780" s="9">
        <v>0</v>
      </c>
      <c r="F780" s="9">
        <v>1</v>
      </c>
      <c r="G780" s="9">
        <v>0</v>
      </c>
      <c r="H780" s="393">
        <v>0</v>
      </c>
      <c r="I780" s="15"/>
    </row>
    <row r="781" spans="1:9" x14ac:dyDescent="0.25">
      <c r="A781" s="53" t="s">
        <v>1647</v>
      </c>
      <c r="B781" s="7" t="s">
        <v>1648</v>
      </c>
      <c r="C781" s="9">
        <v>0</v>
      </c>
      <c r="D781" s="9">
        <v>0</v>
      </c>
      <c r="E781" s="9">
        <v>0</v>
      </c>
      <c r="F781" s="9">
        <v>1</v>
      </c>
      <c r="G781" s="9">
        <v>0</v>
      </c>
      <c r="H781" s="393">
        <v>0</v>
      </c>
      <c r="I781" s="15"/>
    </row>
    <row r="782" spans="1:9" x14ac:dyDescent="0.25">
      <c r="A782" s="53" t="s">
        <v>1649</v>
      </c>
      <c r="B782" s="7" t="s">
        <v>1650</v>
      </c>
      <c r="C782" s="9">
        <v>0</v>
      </c>
      <c r="D782" s="9">
        <v>0</v>
      </c>
      <c r="E782" s="9">
        <v>0</v>
      </c>
      <c r="F782" s="9">
        <v>1</v>
      </c>
      <c r="G782" s="9">
        <v>0</v>
      </c>
      <c r="H782" s="393">
        <v>0</v>
      </c>
      <c r="I782" s="15"/>
    </row>
    <row r="783" spans="1:9" x14ac:dyDescent="0.25">
      <c r="A783" s="53" t="s">
        <v>1651</v>
      </c>
      <c r="B783" s="7" t="s">
        <v>1652</v>
      </c>
      <c r="C783" s="9">
        <v>0</v>
      </c>
      <c r="D783" s="9">
        <v>0</v>
      </c>
      <c r="E783" s="9">
        <v>0</v>
      </c>
      <c r="F783" s="9">
        <v>1</v>
      </c>
      <c r="G783" s="9">
        <v>0</v>
      </c>
      <c r="H783" s="393">
        <v>0</v>
      </c>
      <c r="I783" s="15"/>
    </row>
    <row r="784" spans="1:9" x14ac:dyDescent="0.25">
      <c r="A784" s="53" t="s">
        <v>1653</v>
      </c>
      <c r="B784" s="7" t="s">
        <v>1654</v>
      </c>
      <c r="C784" s="9">
        <v>0</v>
      </c>
      <c r="D784" s="9">
        <v>0</v>
      </c>
      <c r="E784" s="9">
        <v>0</v>
      </c>
      <c r="F784" s="9">
        <v>1</v>
      </c>
      <c r="G784" s="9">
        <v>0</v>
      </c>
      <c r="H784" s="393">
        <v>0</v>
      </c>
      <c r="I784" s="15"/>
    </row>
    <row r="785" spans="1:9" x14ac:dyDescent="0.25">
      <c r="A785" s="53" t="s">
        <v>1655</v>
      </c>
      <c r="B785" s="7" t="s">
        <v>1656</v>
      </c>
      <c r="C785" s="9">
        <v>0</v>
      </c>
      <c r="D785" s="9">
        <v>0</v>
      </c>
      <c r="E785" s="9">
        <v>0</v>
      </c>
      <c r="F785" s="9">
        <v>1</v>
      </c>
      <c r="G785" s="9">
        <v>0</v>
      </c>
      <c r="H785" s="393">
        <v>0</v>
      </c>
      <c r="I785" s="15"/>
    </row>
    <row r="786" spans="1:9" x14ac:dyDescent="0.25">
      <c r="A786" s="53" t="s">
        <v>1657</v>
      </c>
      <c r="B786" s="7" t="s">
        <v>1658</v>
      </c>
      <c r="C786" s="9">
        <v>0</v>
      </c>
      <c r="D786" s="9">
        <v>0</v>
      </c>
      <c r="E786" s="9">
        <v>0</v>
      </c>
      <c r="F786" s="9">
        <v>1</v>
      </c>
      <c r="G786" s="9">
        <v>0</v>
      </c>
      <c r="H786" s="393">
        <v>0</v>
      </c>
      <c r="I786" s="15"/>
    </row>
    <row r="787" spans="1:9" x14ac:dyDescent="0.25">
      <c r="A787" s="53" t="s">
        <v>1659</v>
      </c>
      <c r="B787" s="7" t="s">
        <v>1660</v>
      </c>
      <c r="C787" s="9">
        <v>0</v>
      </c>
      <c r="D787" s="9">
        <v>0</v>
      </c>
      <c r="E787" s="9">
        <v>0</v>
      </c>
      <c r="F787" s="9">
        <v>1</v>
      </c>
      <c r="G787" s="9">
        <v>0</v>
      </c>
      <c r="H787" s="393">
        <v>0</v>
      </c>
      <c r="I787" s="15"/>
    </row>
    <row r="788" spans="1:9" x14ac:dyDescent="0.25">
      <c r="A788" s="53" t="s">
        <v>1661</v>
      </c>
      <c r="B788" s="7" t="s">
        <v>1662</v>
      </c>
      <c r="C788" s="9">
        <v>0</v>
      </c>
      <c r="D788" s="9">
        <v>0</v>
      </c>
      <c r="E788" s="9">
        <v>0</v>
      </c>
      <c r="F788" s="9">
        <v>1</v>
      </c>
      <c r="G788" s="9">
        <v>0</v>
      </c>
      <c r="H788" s="393">
        <v>0</v>
      </c>
      <c r="I788" s="15"/>
    </row>
    <row r="789" spans="1:9" x14ac:dyDescent="0.25">
      <c r="A789" s="53" t="s">
        <v>1663</v>
      </c>
      <c r="B789" s="7" t="s">
        <v>1664</v>
      </c>
      <c r="C789" s="9">
        <v>0</v>
      </c>
      <c r="D789" s="9">
        <v>0</v>
      </c>
      <c r="E789" s="9">
        <v>0</v>
      </c>
      <c r="F789" s="9">
        <v>1</v>
      </c>
      <c r="G789" s="9">
        <v>0</v>
      </c>
      <c r="H789" s="393">
        <v>0</v>
      </c>
      <c r="I789" s="15"/>
    </row>
    <row r="790" spans="1:9" x14ac:dyDescent="0.25">
      <c r="A790" s="53" t="s">
        <v>1665</v>
      </c>
      <c r="B790" s="7" t="s">
        <v>1666</v>
      </c>
      <c r="C790" s="9">
        <v>0</v>
      </c>
      <c r="D790" s="9">
        <v>0</v>
      </c>
      <c r="E790" s="9">
        <v>0</v>
      </c>
      <c r="F790" s="9">
        <v>1</v>
      </c>
      <c r="G790" s="9">
        <v>0</v>
      </c>
      <c r="H790" s="393">
        <v>0</v>
      </c>
      <c r="I790" s="15"/>
    </row>
    <row r="791" spans="1:9" x14ac:dyDescent="0.25">
      <c r="A791" s="53" t="s">
        <v>1667</v>
      </c>
      <c r="B791" s="7" t="s">
        <v>1668</v>
      </c>
      <c r="C791" s="9">
        <v>0</v>
      </c>
      <c r="D791" s="9">
        <v>0</v>
      </c>
      <c r="E791" s="9">
        <v>0</v>
      </c>
      <c r="F791" s="9">
        <v>1</v>
      </c>
      <c r="G791" s="9">
        <v>0</v>
      </c>
      <c r="H791" s="393">
        <v>0</v>
      </c>
      <c r="I791" s="15"/>
    </row>
    <row r="792" spans="1:9" x14ac:dyDescent="0.25">
      <c r="A792" s="53" t="s">
        <v>1669</v>
      </c>
      <c r="B792" s="7" t="s">
        <v>1670</v>
      </c>
      <c r="C792" s="9">
        <v>0</v>
      </c>
      <c r="D792" s="9">
        <v>0</v>
      </c>
      <c r="E792" s="9">
        <v>0</v>
      </c>
      <c r="F792" s="9">
        <v>1</v>
      </c>
      <c r="G792" s="9">
        <v>0</v>
      </c>
      <c r="H792" s="393">
        <v>0</v>
      </c>
      <c r="I792" s="15"/>
    </row>
    <row r="793" spans="1:9" x14ac:dyDescent="0.25">
      <c r="A793" s="53" t="s">
        <v>1671</v>
      </c>
      <c r="B793" s="7" t="s">
        <v>1672</v>
      </c>
      <c r="C793" s="9">
        <v>0</v>
      </c>
      <c r="D793" s="9">
        <v>0</v>
      </c>
      <c r="E793" s="9">
        <v>0</v>
      </c>
      <c r="F793" s="9">
        <v>1</v>
      </c>
      <c r="G793" s="9">
        <v>0</v>
      </c>
      <c r="H793" s="393">
        <v>0</v>
      </c>
      <c r="I793" s="15"/>
    </row>
    <row r="794" spans="1:9" x14ac:dyDescent="0.25">
      <c r="A794" s="53" t="s">
        <v>1673</v>
      </c>
      <c r="B794" s="7" t="s">
        <v>1674</v>
      </c>
      <c r="C794" s="9">
        <v>0</v>
      </c>
      <c r="D794" s="9">
        <v>0</v>
      </c>
      <c r="E794" s="9">
        <v>0</v>
      </c>
      <c r="F794" s="9">
        <v>1</v>
      </c>
      <c r="G794" s="9">
        <v>0</v>
      </c>
      <c r="H794" s="393">
        <v>0</v>
      </c>
      <c r="I794" s="15"/>
    </row>
    <row r="795" spans="1:9" x14ac:dyDescent="0.25">
      <c r="A795" s="53" t="s">
        <v>1675</v>
      </c>
      <c r="B795" s="7" t="s">
        <v>1676</v>
      </c>
      <c r="C795" s="9">
        <v>0</v>
      </c>
      <c r="D795" s="9">
        <v>0</v>
      </c>
      <c r="E795" s="9">
        <v>0</v>
      </c>
      <c r="F795" s="9">
        <v>1</v>
      </c>
      <c r="G795" s="9">
        <v>0</v>
      </c>
      <c r="H795" s="393">
        <v>0</v>
      </c>
      <c r="I795" s="15"/>
    </row>
    <row r="796" spans="1:9" x14ac:dyDescent="0.25">
      <c r="A796" s="53" t="s">
        <v>1677</v>
      </c>
      <c r="B796" s="7" t="s">
        <v>1678</v>
      </c>
      <c r="C796" s="9">
        <v>0</v>
      </c>
      <c r="D796" s="9">
        <v>0</v>
      </c>
      <c r="E796" s="9">
        <v>0</v>
      </c>
      <c r="F796" s="9">
        <v>1</v>
      </c>
      <c r="G796" s="9">
        <v>0</v>
      </c>
      <c r="H796" s="393">
        <v>0</v>
      </c>
      <c r="I796" s="15"/>
    </row>
    <row r="797" spans="1:9" x14ac:dyDescent="0.25">
      <c r="A797" s="53" t="s">
        <v>1679</v>
      </c>
      <c r="B797" s="7" t="s">
        <v>1680</v>
      </c>
      <c r="C797" s="9">
        <v>0</v>
      </c>
      <c r="D797" s="9">
        <v>0</v>
      </c>
      <c r="E797" s="9">
        <v>0</v>
      </c>
      <c r="F797" s="9">
        <v>1</v>
      </c>
      <c r="G797" s="9">
        <v>0</v>
      </c>
      <c r="H797" s="393">
        <v>0</v>
      </c>
      <c r="I797" s="15"/>
    </row>
    <row r="798" spans="1:9" x14ac:dyDescent="0.25">
      <c r="A798" s="53" t="s">
        <v>1681</v>
      </c>
      <c r="B798" s="7" t="s">
        <v>1682</v>
      </c>
      <c r="C798" s="9">
        <v>0</v>
      </c>
      <c r="D798" s="9">
        <v>0</v>
      </c>
      <c r="E798" s="9">
        <v>0</v>
      </c>
      <c r="F798" s="9">
        <v>1</v>
      </c>
      <c r="G798" s="9">
        <v>0</v>
      </c>
      <c r="H798" s="393">
        <v>0</v>
      </c>
      <c r="I798" s="15"/>
    </row>
    <row r="799" spans="1:9" x14ac:dyDescent="0.25">
      <c r="A799" s="53" t="s">
        <v>1683</v>
      </c>
      <c r="B799" s="7" t="s">
        <v>1684</v>
      </c>
      <c r="C799" s="9">
        <v>0</v>
      </c>
      <c r="D799" s="9">
        <v>0</v>
      </c>
      <c r="E799" s="9">
        <v>0</v>
      </c>
      <c r="F799" s="9">
        <v>1</v>
      </c>
      <c r="G799" s="9">
        <v>0</v>
      </c>
      <c r="H799" s="393">
        <v>0</v>
      </c>
      <c r="I799" s="15"/>
    </row>
    <row r="800" spans="1:9" x14ac:dyDescent="0.25">
      <c r="A800" s="53" t="s">
        <v>1685</v>
      </c>
      <c r="B800" s="7" t="s">
        <v>1686</v>
      </c>
      <c r="C800" s="9">
        <v>0</v>
      </c>
      <c r="D800" s="9">
        <v>0</v>
      </c>
      <c r="E800" s="9">
        <v>0</v>
      </c>
      <c r="F800" s="9">
        <v>1</v>
      </c>
      <c r="G800" s="9">
        <v>0</v>
      </c>
      <c r="H800" s="393">
        <v>0</v>
      </c>
      <c r="I800" s="15"/>
    </row>
    <row r="801" spans="1:9" x14ac:dyDescent="0.25">
      <c r="A801" s="53" t="s">
        <v>1687</v>
      </c>
      <c r="B801" s="7" t="s">
        <v>1688</v>
      </c>
      <c r="C801" s="9">
        <v>0</v>
      </c>
      <c r="D801" s="9">
        <v>0</v>
      </c>
      <c r="E801" s="9">
        <v>0</v>
      </c>
      <c r="F801" s="9">
        <v>1</v>
      </c>
      <c r="G801" s="9">
        <v>0</v>
      </c>
      <c r="H801" s="393">
        <v>0</v>
      </c>
      <c r="I801" s="15"/>
    </row>
    <row r="802" spans="1:9" x14ac:dyDescent="0.25">
      <c r="A802" s="53" t="s">
        <v>1689</v>
      </c>
      <c r="B802" s="7" t="s">
        <v>1690</v>
      </c>
      <c r="C802" s="9">
        <v>0</v>
      </c>
      <c r="D802" s="9">
        <v>0</v>
      </c>
      <c r="E802" s="9">
        <v>0</v>
      </c>
      <c r="F802" s="9">
        <v>1</v>
      </c>
      <c r="G802" s="9">
        <v>0</v>
      </c>
      <c r="H802" s="393">
        <v>0</v>
      </c>
      <c r="I802" s="15"/>
    </row>
    <row r="803" spans="1:9" x14ac:dyDescent="0.25">
      <c r="A803" s="53" t="s">
        <v>1691</v>
      </c>
      <c r="B803" s="7" t="s">
        <v>1692</v>
      </c>
      <c r="C803" s="9">
        <v>0</v>
      </c>
      <c r="D803" s="9">
        <v>0</v>
      </c>
      <c r="E803" s="9">
        <v>0</v>
      </c>
      <c r="F803" s="9">
        <v>1</v>
      </c>
      <c r="G803" s="9">
        <v>0</v>
      </c>
      <c r="H803" s="393">
        <v>0</v>
      </c>
      <c r="I803" s="15"/>
    </row>
    <row r="804" spans="1:9" x14ac:dyDescent="0.25">
      <c r="A804" s="53" t="s">
        <v>1693</v>
      </c>
      <c r="B804" s="7" t="s">
        <v>1694</v>
      </c>
      <c r="C804" s="9">
        <v>0</v>
      </c>
      <c r="D804" s="9">
        <v>0</v>
      </c>
      <c r="E804" s="9">
        <v>0</v>
      </c>
      <c r="F804" s="9">
        <v>1</v>
      </c>
      <c r="G804" s="9">
        <v>0</v>
      </c>
      <c r="H804" s="393">
        <v>0</v>
      </c>
      <c r="I804" s="15"/>
    </row>
    <row r="805" spans="1:9" x14ac:dyDescent="0.25">
      <c r="A805" s="53" t="s">
        <v>1695</v>
      </c>
      <c r="B805" s="7" t="s">
        <v>1696</v>
      </c>
      <c r="C805" s="9">
        <v>0</v>
      </c>
      <c r="D805" s="9">
        <v>0</v>
      </c>
      <c r="E805" s="9">
        <v>0</v>
      </c>
      <c r="F805" s="9">
        <v>1</v>
      </c>
      <c r="G805" s="9">
        <v>0</v>
      </c>
      <c r="H805" s="393">
        <v>0</v>
      </c>
      <c r="I805" s="15"/>
    </row>
    <row r="806" spans="1:9" x14ac:dyDescent="0.25">
      <c r="A806" s="53" t="s">
        <v>1697</v>
      </c>
      <c r="B806" s="7" t="s">
        <v>1698</v>
      </c>
      <c r="C806" s="9">
        <v>0</v>
      </c>
      <c r="D806" s="9">
        <v>0</v>
      </c>
      <c r="E806" s="9">
        <v>0</v>
      </c>
      <c r="F806" s="9">
        <v>1</v>
      </c>
      <c r="G806" s="9">
        <v>0</v>
      </c>
      <c r="H806" s="393">
        <v>0</v>
      </c>
      <c r="I806" s="15"/>
    </row>
    <row r="807" spans="1:9" x14ac:dyDescent="0.25">
      <c r="A807" s="53" t="s">
        <v>1699</v>
      </c>
      <c r="B807" s="7" t="s">
        <v>1700</v>
      </c>
      <c r="C807" s="9">
        <v>0</v>
      </c>
      <c r="D807" s="9">
        <v>0</v>
      </c>
      <c r="E807" s="9">
        <v>0</v>
      </c>
      <c r="F807" s="9">
        <v>1</v>
      </c>
      <c r="G807" s="9">
        <v>0</v>
      </c>
      <c r="H807" s="393">
        <v>0</v>
      </c>
      <c r="I807" s="15"/>
    </row>
    <row r="808" spans="1:9" x14ac:dyDescent="0.25">
      <c r="A808" s="53" t="s">
        <v>1701</v>
      </c>
      <c r="B808" s="7" t="s">
        <v>1702</v>
      </c>
      <c r="C808" s="9">
        <v>0</v>
      </c>
      <c r="D808" s="9">
        <v>0</v>
      </c>
      <c r="E808" s="9">
        <v>0</v>
      </c>
      <c r="F808" s="9">
        <v>1</v>
      </c>
      <c r="G808" s="9">
        <v>0</v>
      </c>
      <c r="H808" s="393">
        <v>0</v>
      </c>
      <c r="I808" s="15"/>
    </row>
    <row r="809" spans="1:9" x14ac:dyDescent="0.25">
      <c r="A809" s="53" t="s">
        <v>1703</v>
      </c>
      <c r="B809" s="7" t="s">
        <v>1704</v>
      </c>
      <c r="C809" s="9">
        <v>0</v>
      </c>
      <c r="D809" s="9">
        <v>0</v>
      </c>
      <c r="E809" s="9">
        <v>0</v>
      </c>
      <c r="F809" s="9">
        <v>1</v>
      </c>
      <c r="G809" s="9">
        <v>0</v>
      </c>
      <c r="H809" s="393">
        <v>0</v>
      </c>
      <c r="I809" s="15"/>
    </row>
    <row r="810" spans="1:9" x14ac:dyDescent="0.25">
      <c r="A810" s="53" t="s">
        <v>1705</v>
      </c>
      <c r="B810" s="7" t="s">
        <v>1706</v>
      </c>
      <c r="C810" s="9">
        <v>0</v>
      </c>
      <c r="D810" s="9">
        <v>0</v>
      </c>
      <c r="E810" s="9">
        <v>0</v>
      </c>
      <c r="F810" s="9">
        <v>1</v>
      </c>
      <c r="G810" s="9">
        <v>0</v>
      </c>
      <c r="H810" s="393">
        <v>0</v>
      </c>
      <c r="I810" s="15"/>
    </row>
    <row r="811" spans="1:9" x14ac:dyDescent="0.25">
      <c r="A811" s="53" t="s">
        <v>1707</v>
      </c>
      <c r="B811" s="7" t="s">
        <v>1708</v>
      </c>
      <c r="C811" s="9">
        <v>0</v>
      </c>
      <c r="D811" s="9">
        <v>0</v>
      </c>
      <c r="E811" s="9">
        <v>0</v>
      </c>
      <c r="F811" s="9">
        <v>1</v>
      </c>
      <c r="G811" s="9">
        <v>0</v>
      </c>
      <c r="H811" s="393">
        <v>0</v>
      </c>
      <c r="I811" s="15"/>
    </row>
    <row r="812" spans="1:9" x14ac:dyDescent="0.25">
      <c r="A812" s="53" t="s">
        <v>1709</v>
      </c>
      <c r="B812" s="7" t="s">
        <v>1710</v>
      </c>
      <c r="C812" s="9">
        <v>0</v>
      </c>
      <c r="D812" s="9">
        <v>0</v>
      </c>
      <c r="E812" s="9">
        <v>0</v>
      </c>
      <c r="F812" s="9">
        <v>1</v>
      </c>
      <c r="G812" s="9">
        <v>0</v>
      </c>
      <c r="H812" s="393">
        <v>0</v>
      </c>
      <c r="I812" s="15"/>
    </row>
    <row r="813" spans="1:9" x14ac:dyDescent="0.25">
      <c r="A813" s="53" t="s">
        <v>1711</v>
      </c>
      <c r="B813" s="7" t="s">
        <v>1712</v>
      </c>
      <c r="C813" s="9">
        <v>0</v>
      </c>
      <c r="D813" s="9">
        <v>0</v>
      </c>
      <c r="E813" s="9">
        <v>0</v>
      </c>
      <c r="F813" s="9">
        <v>1</v>
      </c>
      <c r="G813" s="9">
        <v>0</v>
      </c>
      <c r="H813" s="393">
        <v>0</v>
      </c>
      <c r="I813" s="15"/>
    </row>
    <row r="814" spans="1:9" x14ac:dyDescent="0.25">
      <c r="A814" s="53" t="s">
        <v>1713</v>
      </c>
      <c r="B814" s="7" t="s">
        <v>1714</v>
      </c>
      <c r="C814" s="9">
        <v>0</v>
      </c>
      <c r="D814" s="9">
        <v>0</v>
      </c>
      <c r="E814" s="9">
        <v>0</v>
      </c>
      <c r="F814" s="9">
        <v>1</v>
      </c>
      <c r="G814" s="9">
        <v>0</v>
      </c>
      <c r="H814" s="393">
        <v>0</v>
      </c>
      <c r="I814" s="15"/>
    </row>
    <row r="815" spans="1:9" x14ac:dyDescent="0.25">
      <c r="A815" s="53" t="s">
        <v>1715</v>
      </c>
      <c r="B815" s="7" t="s">
        <v>1716</v>
      </c>
      <c r="C815" s="9">
        <v>0</v>
      </c>
      <c r="D815" s="9">
        <v>0</v>
      </c>
      <c r="E815" s="9">
        <v>0</v>
      </c>
      <c r="F815" s="9">
        <v>1</v>
      </c>
      <c r="G815" s="9">
        <v>0</v>
      </c>
      <c r="H815" s="393">
        <v>0</v>
      </c>
      <c r="I815" s="15"/>
    </row>
    <row r="816" spans="1:9" x14ac:dyDescent="0.25">
      <c r="A816" s="53" t="s">
        <v>1717</v>
      </c>
      <c r="B816" s="7" t="s">
        <v>1706</v>
      </c>
      <c r="C816" s="9">
        <v>0</v>
      </c>
      <c r="D816" s="9">
        <v>0</v>
      </c>
      <c r="E816" s="9">
        <v>0</v>
      </c>
      <c r="F816" s="9">
        <v>1</v>
      </c>
      <c r="G816" s="9">
        <v>0</v>
      </c>
      <c r="H816" s="393">
        <v>0</v>
      </c>
      <c r="I816" s="15"/>
    </row>
    <row r="817" spans="1:9" x14ac:dyDescent="0.25">
      <c r="A817" s="53" t="s">
        <v>1718</v>
      </c>
      <c r="B817" s="7" t="s">
        <v>1706</v>
      </c>
      <c r="C817" s="9">
        <v>0</v>
      </c>
      <c r="D817" s="9">
        <v>0</v>
      </c>
      <c r="E817" s="9">
        <v>0</v>
      </c>
      <c r="F817" s="9">
        <v>1</v>
      </c>
      <c r="G817" s="9">
        <v>0</v>
      </c>
      <c r="H817" s="393">
        <v>0</v>
      </c>
      <c r="I817" s="15"/>
    </row>
    <row r="818" spans="1:9" x14ac:dyDescent="0.25">
      <c r="A818" s="53" t="s">
        <v>1719</v>
      </c>
      <c r="B818" s="7" t="s">
        <v>1706</v>
      </c>
      <c r="C818" s="9">
        <v>0</v>
      </c>
      <c r="D818" s="9">
        <v>0</v>
      </c>
      <c r="E818" s="9">
        <v>0</v>
      </c>
      <c r="F818" s="9">
        <v>1</v>
      </c>
      <c r="G818" s="9">
        <v>0</v>
      </c>
      <c r="H818" s="393">
        <v>0</v>
      </c>
      <c r="I818" s="15"/>
    </row>
    <row r="819" spans="1:9" x14ac:dyDescent="0.25">
      <c r="A819" s="53" t="s">
        <v>1720</v>
      </c>
      <c r="B819" s="7" t="s">
        <v>1706</v>
      </c>
      <c r="C819" s="9">
        <v>0</v>
      </c>
      <c r="D819" s="9">
        <v>0</v>
      </c>
      <c r="E819" s="9">
        <v>0</v>
      </c>
      <c r="F819" s="9">
        <v>1</v>
      </c>
      <c r="G819" s="9">
        <v>0</v>
      </c>
      <c r="H819" s="393">
        <v>0</v>
      </c>
      <c r="I819" s="15"/>
    </row>
    <row r="820" spans="1:9" x14ac:dyDescent="0.25">
      <c r="A820" s="53" t="s">
        <v>1721</v>
      </c>
      <c r="B820" s="7" t="s">
        <v>1706</v>
      </c>
      <c r="C820" s="9">
        <v>0</v>
      </c>
      <c r="D820" s="9">
        <v>0</v>
      </c>
      <c r="E820" s="9">
        <v>0</v>
      </c>
      <c r="F820" s="9">
        <v>1</v>
      </c>
      <c r="G820" s="9">
        <v>0</v>
      </c>
      <c r="H820" s="393">
        <v>0</v>
      </c>
      <c r="I820" s="15"/>
    </row>
    <row r="821" spans="1:9" x14ac:dyDescent="0.25">
      <c r="A821" s="53" t="s">
        <v>1722</v>
      </c>
      <c r="B821" s="7" t="s">
        <v>1706</v>
      </c>
      <c r="C821" s="9">
        <v>0</v>
      </c>
      <c r="D821" s="9">
        <v>0</v>
      </c>
      <c r="E821" s="9">
        <v>0</v>
      </c>
      <c r="F821" s="9">
        <v>1</v>
      </c>
      <c r="G821" s="9">
        <v>0</v>
      </c>
      <c r="H821" s="393">
        <v>0</v>
      </c>
      <c r="I821" s="15"/>
    </row>
    <row r="822" spans="1:9" x14ac:dyDescent="0.25">
      <c r="A822" s="53" t="s">
        <v>1723</v>
      </c>
      <c r="B822" s="7" t="s">
        <v>1706</v>
      </c>
      <c r="C822" s="9">
        <v>0</v>
      </c>
      <c r="D822" s="9">
        <v>0</v>
      </c>
      <c r="E822" s="9">
        <v>0</v>
      </c>
      <c r="F822" s="9">
        <v>1</v>
      </c>
      <c r="G822" s="9">
        <v>0</v>
      </c>
      <c r="H822" s="393">
        <v>0</v>
      </c>
      <c r="I822" s="15"/>
    </row>
    <row r="823" spans="1:9" x14ac:dyDescent="0.25">
      <c r="A823" s="53" t="s">
        <v>1724</v>
      </c>
      <c r="B823" s="7" t="s">
        <v>1706</v>
      </c>
      <c r="C823" s="9">
        <v>0</v>
      </c>
      <c r="D823" s="9">
        <v>0</v>
      </c>
      <c r="E823" s="9">
        <v>0</v>
      </c>
      <c r="F823" s="9">
        <v>1</v>
      </c>
      <c r="G823" s="9">
        <v>0</v>
      </c>
      <c r="H823" s="393">
        <v>0</v>
      </c>
      <c r="I823" s="15"/>
    </row>
    <row r="824" spans="1:9" x14ac:dyDescent="0.25">
      <c r="A824" s="53" t="s">
        <v>1725</v>
      </c>
      <c r="B824" s="7" t="s">
        <v>1706</v>
      </c>
      <c r="C824" s="9">
        <v>0</v>
      </c>
      <c r="D824" s="9">
        <v>0</v>
      </c>
      <c r="E824" s="9">
        <v>0</v>
      </c>
      <c r="F824" s="9">
        <v>1</v>
      </c>
      <c r="G824" s="9">
        <v>0</v>
      </c>
      <c r="H824" s="393">
        <v>0</v>
      </c>
      <c r="I824" s="15"/>
    </row>
    <row r="825" spans="1:9" x14ac:dyDescent="0.25">
      <c r="A825" s="53" t="s">
        <v>1726</v>
      </c>
      <c r="B825" s="7" t="s">
        <v>1706</v>
      </c>
      <c r="C825" s="9">
        <v>0</v>
      </c>
      <c r="D825" s="9">
        <v>0</v>
      </c>
      <c r="E825" s="9">
        <v>0</v>
      </c>
      <c r="F825" s="9">
        <v>1</v>
      </c>
      <c r="G825" s="9">
        <v>0</v>
      </c>
      <c r="H825" s="393">
        <v>0</v>
      </c>
      <c r="I825" s="15"/>
    </row>
    <row r="826" spans="1:9" x14ac:dyDescent="0.25">
      <c r="A826" s="53" t="s">
        <v>1727</v>
      </c>
      <c r="B826" s="7" t="s">
        <v>1728</v>
      </c>
      <c r="C826" s="9">
        <v>0</v>
      </c>
      <c r="D826" s="9">
        <v>0</v>
      </c>
      <c r="E826" s="9">
        <v>0</v>
      </c>
      <c r="F826" s="9">
        <v>1</v>
      </c>
      <c r="G826" s="9">
        <v>0</v>
      </c>
      <c r="H826" s="393">
        <v>0</v>
      </c>
      <c r="I826" s="15"/>
    </row>
    <row r="827" spans="1:9" x14ac:dyDescent="0.25">
      <c r="A827" s="53" t="s">
        <v>1729</v>
      </c>
      <c r="B827" s="7" t="s">
        <v>1728</v>
      </c>
      <c r="C827" s="9">
        <v>0</v>
      </c>
      <c r="D827" s="9">
        <v>0</v>
      </c>
      <c r="E827" s="9">
        <v>0</v>
      </c>
      <c r="F827" s="9">
        <v>1</v>
      </c>
      <c r="G827" s="9">
        <v>0</v>
      </c>
      <c r="H827" s="393">
        <v>0</v>
      </c>
      <c r="I827" s="15"/>
    </row>
    <row r="828" spans="1:9" x14ac:dyDescent="0.25">
      <c r="A828" s="53" t="s">
        <v>1730</v>
      </c>
      <c r="B828" s="7" t="s">
        <v>1728</v>
      </c>
      <c r="C828" s="9">
        <v>0</v>
      </c>
      <c r="D828" s="9">
        <v>0</v>
      </c>
      <c r="E828" s="9">
        <v>0</v>
      </c>
      <c r="F828" s="9">
        <v>1</v>
      </c>
      <c r="G828" s="9">
        <v>0</v>
      </c>
      <c r="H828" s="393">
        <v>0</v>
      </c>
      <c r="I828" s="15"/>
    </row>
    <row r="829" spans="1:9" x14ac:dyDescent="0.25">
      <c r="A829" s="53" t="s">
        <v>1731</v>
      </c>
      <c r="B829" s="7" t="s">
        <v>1728</v>
      </c>
      <c r="C829" s="9">
        <v>0</v>
      </c>
      <c r="D829" s="9">
        <v>0</v>
      </c>
      <c r="E829" s="9">
        <v>0</v>
      </c>
      <c r="F829" s="9">
        <v>1</v>
      </c>
      <c r="G829" s="9">
        <v>0</v>
      </c>
      <c r="H829" s="393">
        <v>0</v>
      </c>
      <c r="I829" s="15"/>
    </row>
    <row r="830" spans="1:9" x14ac:dyDescent="0.25">
      <c r="A830" s="53" t="s">
        <v>1732</v>
      </c>
      <c r="B830" s="7" t="s">
        <v>1728</v>
      </c>
      <c r="C830" s="9">
        <v>0</v>
      </c>
      <c r="D830" s="9">
        <v>0</v>
      </c>
      <c r="E830" s="9">
        <v>0</v>
      </c>
      <c r="F830" s="9">
        <v>1</v>
      </c>
      <c r="G830" s="9">
        <v>0</v>
      </c>
      <c r="H830" s="393">
        <v>0</v>
      </c>
      <c r="I830" s="15"/>
    </row>
    <row r="831" spans="1:9" x14ac:dyDescent="0.25">
      <c r="A831" s="53" t="s">
        <v>1733</v>
      </c>
      <c r="B831" s="7" t="s">
        <v>1728</v>
      </c>
      <c r="C831" s="9">
        <v>0</v>
      </c>
      <c r="D831" s="9">
        <v>0</v>
      </c>
      <c r="E831" s="9">
        <v>0</v>
      </c>
      <c r="F831" s="9">
        <v>1</v>
      </c>
      <c r="G831" s="9">
        <v>0</v>
      </c>
      <c r="H831" s="393">
        <v>0</v>
      </c>
      <c r="I831" s="15"/>
    </row>
    <row r="832" spans="1:9" x14ac:dyDescent="0.25">
      <c r="A832" s="53" t="s">
        <v>1734</v>
      </c>
      <c r="B832" s="7" t="s">
        <v>1728</v>
      </c>
      <c r="C832" s="9">
        <v>0</v>
      </c>
      <c r="D832" s="9">
        <v>0</v>
      </c>
      <c r="E832" s="9">
        <v>0</v>
      </c>
      <c r="F832" s="9">
        <v>1</v>
      </c>
      <c r="G832" s="9">
        <v>0</v>
      </c>
      <c r="H832" s="393">
        <v>0</v>
      </c>
      <c r="I832" s="15"/>
    </row>
    <row r="833" spans="1:9" x14ac:dyDescent="0.25">
      <c r="A833" s="53" t="s">
        <v>1735</v>
      </c>
      <c r="B833" s="7" t="s">
        <v>1736</v>
      </c>
      <c r="C833" s="9">
        <v>0</v>
      </c>
      <c r="D833" s="9">
        <v>0</v>
      </c>
      <c r="E833" s="9">
        <v>0</v>
      </c>
      <c r="F833" s="9">
        <v>1</v>
      </c>
      <c r="G833" s="9">
        <v>0</v>
      </c>
      <c r="H833" s="393">
        <v>0</v>
      </c>
      <c r="I833" s="15"/>
    </row>
    <row r="834" spans="1:9" x14ac:dyDescent="0.25">
      <c r="A834" s="53" t="s">
        <v>1737</v>
      </c>
      <c r="B834" s="7" t="s">
        <v>1736</v>
      </c>
      <c r="C834" s="9">
        <v>0</v>
      </c>
      <c r="D834" s="9">
        <v>0</v>
      </c>
      <c r="E834" s="9">
        <v>0</v>
      </c>
      <c r="F834" s="9">
        <v>1</v>
      </c>
      <c r="G834" s="9">
        <v>0</v>
      </c>
      <c r="H834" s="393">
        <v>0</v>
      </c>
      <c r="I834" s="15"/>
    </row>
    <row r="835" spans="1:9" x14ac:dyDescent="0.25">
      <c r="A835" s="53" t="s">
        <v>1738</v>
      </c>
      <c r="B835" s="7" t="s">
        <v>1736</v>
      </c>
      <c r="C835" s="9">
        <v>0</v>
      </c>
      <c r="D835" s="9">
        <v>0</v>
      </c>
      <c r="E835" s="9">
        <v>0</v>
      </c>
      <c r="F835" s="9">
        <v>1</v>
      </c>
      <c r="G835" s="9">
        <v>0</v>
      </c>
      <c r="H835" s="393">
        <v>0</v>
      </c>
      <c r="I835" s="15"/>
    </row>
    <row r="836" spans="1:9" x14ac:dyDescent="0.25">
      <c r="A836" s="53" t="s">
        <v>1739</v>
      </c>
      <c r="B836" s="7" t="s">
        <v>1736</v>
      </c>
      <c r="C836" s="9">
        <v>0</v>
      </c>
      <c r="D836" s="9">
        <v>0</v>
      </c>
      <c r="E836" s="9">
        <v>0</v>
      </c>
      <c r="F836" s="9">
        <v>0</v>
      </c>
      <c r="G836" s="9">
        <v>0</v>
      </c>
      <c r="H836" s="393">
        <v>0</v>
      </c>
      <c r="I836" s="15"/>
    </row>
    <row r="837" spans="1:9" x14ac:dyDescent="0.25">
      <c r="A837" s="53" t="s">
        <v>1740</v>
      </c>
      <c r="B837" s="7" t="s">
        <v>1736</v>
      </c>
      <c r="C837" s="9">
        <v>0</v>
      </c>
      <c r="D837" s="9">
        <v>0</v>
      </c>
      <c r="E837" s="9">
        <v>0</v>
      </c>
      <c r="F837" s="9">
        <v>0</v>
      </c>
      <c r="G837" s="9">
        <v>0</v>
      </c>
      <c r="H837" s="393">
        <v>0</v>
      </c>
      <c r="I837" s="15"/>
    </row>
    <row r="838" spans="1:9" x14ac:dyDescent="0.25">
      <c r="A838" s="53" t="s">
        <v>1741</v>
      </c>
      <c r="B838" s="7" t="s">
        <v>1736</v>
      </c>
      <c r="C838" s="9">
        <v>0</v>
      </c>
      <c r="D838" s="9">
        <v>0</v>
      </c>
      <c r="E838" s="9">
        <v>0</v>
      </c>
      <c r="F838" s="9">
        <v>0</v>
      </c>
      <c r="G838" s="9">
        <v>0</v>
      </c>
      <c r="H838" s="393">
        <v>0</v>
      </c>
      <c r="I838" s="15"/>
    </row>
    <row r="839" spans="1:9" x14ac:dyDescent="0.25">
      <c r="A839" s="53" t="s">
        <v>1742</v>
      </c>
      <c r="B839" s="7" t="s">
        <v>1736</v>
      </c>
      <c r="C839" s="9">
        <v>0</v>
      </c>
      <c r="D839" s="9">
        <v>0</v>
      </c>
      <c r="E839" s="9">
        <v>0</v>
      </c>
      <c r="F839" s="9">
        <v>0</v>
      </c>
      <c r="G839" s="9">
        <v>0</v>
      </c>
      <c r="H839" s="393">
        <v>0</v>
      </c>
      <c r="I839" s="15"/>
    </row>
    <row r="840" spans="1:9" x14ac:dyDescent="0.25">
      <c r="A840" s="53" t="s">
        <v>1743</v>
      </c>
      <c r="B840" s="7" t="s">
        <v>1736</v>
      </c>
      <c r="C840" s="9">
        <v>0</v>
      </c>
      <c r="D840" s="9">
        <v>0</v>
      </c>
      <c r="E840" s="9">
        <v>0</v>
      </c>
      <c r="F840" s="9">
        <v>0</v>
      </c>
      <c r="G840" s="9">
        <v>0</v>
      </c>
      <c r="H840" s="393">
        <v>0</v>
      </c>
      <c r="I840" s="15"/>
    </row>
    <row r="841" spans="1:9" x14ac:dyDescent="0.25">
      <c r="A841" s="53" t="s">
        <v>1744</v>
      </c>
      <c r="B841" s="7" t="s">
        <v>1736</v>
      </c>
      <c r="C841" s="9">
        <v>0</v>
      </c>
      <c r="D841" s="9">
        <v>0</v>
      </c>
      <c r="E841" s="9">
        <v>0</v>
      </c>
      <c r="F841" s="9">
        <v>0</v>
      </c>
      <c r="G841" s="9">
        <v>0</v>
      </c>
      <c r="H841" s="393">
        <v>0</v>
      </c>
      <c r="I841" s="15"/>
    </row>
    <row r="842" spans="1:9" x14ac:dyDescent="0.25">
      <c r="A842" s="53" t="s">
        <v>1745</v>
      </c>
      <c r="B842" s="7" t="s">
        <v>1736</v>
      </c>
      <c r="C842" s="9">
        <v>0</v>
      </c>
      <c r="D842" s="9">
        <v>0</v>
      </c>
      <c r="E842" s="9">
        <v>0</v>
      </c>
      <c r="F842" s="9">
        <v>0</v>
      </c>
      <c r="G842" s="9">
        <v>0</v>
      </c>
      <c r="H842" s="393">
        <v>0</v>
      </c>
      <c r="I842" s="15"/>
    </row>
    <row r="843" spans="1:9" x14ac:dyDescent="0.25">
      <c r="A843" s="53" t="s">
        <v>1746</v>
      </c>
      <c r="B843" s="7" t="s">
        <v>1736</v>
      </c>
      <c r="C843" s="9">
        <v>0</v>
      </c>
      <c r="D843" s="9">
        <v>0</v>
      </c>
      <c r="E843" s="9">
        <v>0</v>
      </c>
      <c r="F843" s="9">
        <v>1</v>
      </c>
      <c r="G843" s="9">
        <v>0</v>
      </c>
      <c r="H843" s="393">
        <v>0</v>
      </c>
      <c r="I843" s="15"/>
    </row>
    <row r="844" spans="1:9" x14ac:dyDescent="0.25">
      <c r="A844" s="53" t="s">
        <v>1747</v>
      </c>
      <c r="B844" s="7" t="s">
        <v>1736</v>
      </c>
      <c r="C844" s="9">
        <v>0</v>
      </c>
      <c r="D844" s="9">
        <v>0</v>
      </c>
      <c r="E844" s="9">
        <v>0</v>
      </c>
      <c r="F844" s="9">
        <v>1</v>
      </c>
      <c r="G844" s="9">
        <v>0</v>
      </c>
      <c r="H844" s="393">
        <v>0</v>
      </c>
      <c r="I844" s="15"/>
    </row>
    <row r="845" spans="1:9" x14ac:dyDescent="0.25">
      <c r="A845" s="53" t="s">
        <v>1748</v>
      </c>
      <c r="B845" s="7" t="s">
        <v>1736</v>
      </c>
      <c r="C845" s="9">
        <v>0</v>
      </c>
      <c r="D845" s="9">
        <v>0</v>
      </c>
      <c r="E845" s="9">
        <v>0</v>
      </c>
      <c r="F845" s="9">
        <v>0</v>
      </c>
      <c r="G845" s="9">
        <v>0</v>
      </c>
      <c r="H845" s="393">
        <v>0</v>
      </c>
      <c r="I845" s="15"/>
    </row>
    <row r="846" spans="1:9" x14ac:dyDescent="0.25">
      <c r="A846" s="53" t="s">
        <v>1749</v>
      </c>
      <c r="B846" s="7" t="s">
        <v>1750</v>
      </c>
      <c r="C846" s="9">
        <v>0</v>
      </c>
      <c r="D846" s="9">
        <v>0</v>
      </c>
      <c r="E846" s="9">
        <v>0</v>
      </c>
      <c r="F846" s="9">
        <v>1</v>
      </c>
      <c r="G846" s="9">
        <v>0</v>
      </c>
      <c r="H846" s="393">
        <v>0</v>
      </c>
      <c r="I846" s="15"/>
    </row>
    <row r="847" spans="1:9" x14ac:dyDescent="0.25">
      <c r="A847" s="53" t="s">
        <v>1751</v>
      </c>
      <c r="B847" s="7" t="s">
        <v>1750</v>
      </c>
      <c r="C847" s="9">
        <v>0</v>
      </c>
      <c r="D847" s="9">
        <v>0</v>
      </c>
      <c r="E847" s="9">
        <v>0</v>
      </c>
      <c r="F847" s="9">
        <v>1</v>
      </c>
      <c r="G847" s="9">
        <v>0</v>
      </c>
      <c r="H847" s="393">
        <v>0</v>
      </c>
      <c r="I847" s="15"/>
    </row>
    <row r="848" spans="1:9" x14ac:dyDescent="0.25">
      <c r="A848" s="53" t="s">
        <v>1752</v>
      </c>
      <c r="B848" s="7" t="s">
        <v>1753</v>
      </c>
      <c r="C848" s="9">
        <v>0</v>
      </c>
      <c r="D848" s="9">
        <v>0</v>
      </c>
      <c r="E848" s="9">
        <v>0</v>
      </c>
      <c r="F848" s="9">
        <v>0</v>
      </c>
      <c r="G848" s="9">
        <v>0</v>
      </c>
      <c r="H848" s="393">
        <v>0</v>
      </c>
      <c r="I848" s="15"/>
    </row>
    <row r="849" spans="1:9" x14ac:dyDescent="0.25">
      <c r="A849" s="53" t="s">
        <v>1754</v>
      </c>
      <c r="B849" s="7" t="s">
        <v>1753</v>
      </c>
      <c r="C849" s="9">
        <v>0</v>
      </c>
      <c r="D849" s="9">
        <v>0</v>
      </c>
      <c r="E849" s="9">
        <v>0</v>
      </c>
      <c r="F849" s="9">
        <v>0</v>
      </c>
      <c r="G849" s="9">
        <v>0</v>
      </c>
      <c r="H849" s="393">
        <v>0</v>
      </c>
      <c r="I849" s="15"/>
    </row>
    <row r="850" spans="1:9" x14ac:dyDescent="0.25">
      <c r="A850" s="53" t="s">
        <v>1755</v>
      </c>
      <c r="B850" s="7" t="s">
        <v>1753</v>
      </c>
      <c r="C850" s="9">
        <v>0</v>
      </c>
      <c r="D850" s="9">
        <v>0</v>
      </c>
      <c r="E850" s="9">
        <v>0</v>
      </c>
      <c r="F850" s="9">
        <v>0</v>
      </c>
      <c r="G850" s="9">
        <v>0</v>
      </c>
      <c r="H850" s="393">
        <v>0</v>
      </c>
      <c r="I850" s="15"/>
    </row>
    <row r="851" spans="1:9" x14ac:dyDescent="0.25">
      <c r="A851" s="53" t="s">
        <v>1756</v>
      </c>
      <c r="B851" s="7" t="s">
        <v>1753</v>
      </c>
      <c r="C851" s="9">
        <v>0</v>
      </c>
      <c r="D851" s="9">
        <v>0</v>
      </c>
      <c r="E851" s="9">
        <v>0</v>
      </c>
      <c r="F851" s="9">
        <v>0</v>
      </c>
      <c r="G851" s="9">
        <v>0</v>
      </c>
      <c r="H851" s="393">
        <v>0</v>
      </c>
      <c r="I851" s="15"/>
    </row>
    <row r="852" spans="1:9" x14ac:dyDescent="0.25">
      <c r="A852" s="53" t="s">
        <v>1757</v>
      </c>
      <c r="B852" s="7" t="s">
        <v>1753</v>
      </c>
      <c r="C852" s="9">
        <v>0</v>
      </c>
      <c r="D852" s="9">
        <v>0</v>
      </c>
      <c r="E852" s="9">
        <v>0</v>
      </c>
      <c r="F852" s="9">
        <v>0</v>
      </c>
      <c r="G852" s="9">
        <v>0</v>
      </c>
      <c r="H852" s="393">
        <v>0</v>
      </c>
      <c r="I852" s="15"/>
    </row>
    <row r="853" spans="1:9" x14ac:dyDescent="0.25">
      <c r="A853" s="53" t="s">
        <v>1758</v>
      </c>
      <c r="B853" s="7" t="s">
        <v>1753</v>
      </c>
      <c r="C853" s="9">
        <v>0</v>
      </c>
      <c r="D853" s="9">
        <v>0</v>
      </c>
      <c r="E853" s="9">
        <v>0</v>
      </c>
      <c r="F853" s="9">
        <v>0</v>
      </c>
      <c r="G853" s="9">
        <v>0</v>
      </c>
      <c r="H853" s="393">
        <v>0</v>
      </c>
      <c r="I853" s="15"/>
    </row>
    <row r="854" spans="1:9" x14ac:dyDescent="0.25">
      <c r="A854" s="53" t="s">
        <v>1759</v>
      </c>
      <c r="B854" s="7" t="s">
        <v>1753</v>
      </c>
      <c r="C854" s="9">
        <v>0</v>
      </c>
      <c r="D854" s="9">
        <v>0</v>
      </c>
      <c r="E854" s="9">
        <v>0</v>
      </c>
      <c r="F854" s="9">
        <v>0</v>
      </c>
      <c r="G854" s="9">
        <v>0</v>
      </c>
      <c r="H854" s="393">
        <v>0</v>
      </c>
      <c r="I854" s="15"/>
    </row>
    <row r="855" spans="1:9" x14ac:dyDescent="0.25">
      <c r="A855" s="53" t="s">
        <v>1760</v>
      </c>
      <c r="B855" s="7" t="s">
        <v>1753</v>
      </c>
      <c r="C855" s="9">
        <v>0</v>
      </c>
      <c r="D855" s="9">
        <v>0</v>
      </c>
      <c r="E855" s="9">
        <v>0</v>
      </c>
      <c r="F855" s="9">
        <v>0</v>
      </c>
      <c r="G855" s="9">
        <v>0</v>
      </c>
      <c r="H855" s="393">
        <v>0</v>
      </c>
      <c r="I855" s="15"/>
    </row>
    <row r="856" spans="1:9" x14ac:dyDescent="0.25">
      <c r="A856" s="53" t="s">
        <v>1761</v>
      </c>
      <c r="B856" s="7" t="s">
        <v>1762</v>
      </c>
      <c r="C856" s="9">
        <v>0</v>
      </c>
      <c r="D856" s="9">
        <v>0</v>
      </c>
      <c r="E856" s="9">
        <v>0</v>
      </c>
      <c r="F856" s="9">
        <v>0</v>
      </c>
      <c r="G856" s="9">
        <v>0</v>
      </c>
      <c r="H856" s="393">
        <v>0</v>
      </c>
      <c r="I856" s="15"/>
    </row>
    <row r="857" spans="1:9" x14ac:dyDescent="0.25">
      <c r="A857" s="53" t="s">
        <v>1763</v>
      </c>
      <c r="B857" s="7" t="s">
        <v>1762</v>
      </c>
      <c r="C857" s="9">
        <v>0</v>
      </c>
      <c r="D857" s="9">
        <v>0</v>
      </c>
      <c r="E857" s="9">
        <v>0</v>
      </c>
      <c r="F857" s="9">
        <v>0</v>
      </c>
      <c r="G857" s="9">
        <v>0</v>
      </c>
      <c r="H857" s="393">
        <v>0</v>
      </c>
      <c r="I857" s="15"/>
    </row>
    <row r="858" spans="1:9" x14ac:dyDescent="0.25">
      <c r="A858" s="53" t="s">
        <v>1764</v>
      </c>
      <c r="B858" s="7" t="s">
        <v>1762</v>
      </c>
      <c r="C858" s="9">
        <v>0</v>
      </c>
      <c r="D858" s="9">
        <v>0</v>
      </c>
      <c r="E858" s="9">
        <v>0</v>
      </c>
      <c r="F858" s="9">
        <v>0</v>
      </c>
      <c r="G858" s="9">
        <v>0</v>
      </c>
      <c r="H858" s="393">
        <v>0</v>
      </c>
      <c r="I858" s="15"/>
    </row>
    <row r="859" spans="1:9" x14ac:dyDescent="0.25">
      <c r="A859" s="53" t="s">
        <v>1765</v>
      </c>
      <c r="B859" s="7" t="s">
        <v>1766</v>
      </c>
      <c r="C859" s="9">
        <v>0</v>
      </c>
      <c r="D859" s="9">
        <v>0</v>
      </c>
      <c r="E859" s="9">
        <v>0</v>
      </c>
      <c r="F859" s="9">
        <v>0</v>
      </c>
      <c r="G859" s="9">
        <v>0</v>
      </c>
      <c r="H859" s="393">
        <v>0</v>
      </c>
      <c r="I859" s="15"/>
    </row>
    <row r="860" spans="1:9" x14ac:dyDescent="0.25">
      <c r="A860" s="53" t="s">
        <v>1767</v>
      </c>
      <c r="B860" s="7" t="s">
        <v>1766</v>
      </c>
      <c r="C860" s="9">
        <v>0</v>
      </c>
      <c r="D860" s="9">
        <v>0</v>
      </c>
      <c r="E860" s="9">
        <v>0</v>
      </c>
      <c r="F860" s="9">
        <v>0</v>
      </c>
      <c r="G860" s="9">
        <v>0</v>
      </c>
      <c r="H860" s="393">
        <v>0</v>
      </c>
      <c r="I860" s="15"/>
    </row>
    <row r="861" spans="1:9" x14ac:dyDescent="0.25">
      <c r="A861" s="53" t="s">
        <v>1768</v>
      </c>
      <c r="B861" s="7" t="s">
        <v>1766</v>
      </c>
      <c r="C861" s="9">
        <v>0</v>
      </c>
      <c r="D861" s="9">
        <v>0</v>
      </c>
      <c r="E861" s="9">
        <v>0</v>
      </c>
      <c r="F861" s="9">
        <v>0</v>
      </c>
      <c r="G861" s="9">
        <v>0</v>
      </c>
      <c r="H861" s="393">
        <v>0</v>
      </c>
      <c r="I861" s="15"/>
    </row>
    <row r="862" spans="1:9" x14ac:dyDescent="0.25">
      <c r="A862" s="53" t="s">
        <v>1769</v>
      </c>
      <c r="B862" s="7" t="s">
        <v>1766</v>
      </c>
      <c r="C862" s="9">
        <v>0</v>
      </c>
      <c r="D862" s="9">
        <v>0</v>
      </c>
      <c r="E862" s="9">
        <v>0</v>
      </c>
      <c r="F862" s="9">
        <v>0</v>
      </c>
      <c r="G862" s="9">
        <v>0</v>
      </c>
      <c r="H862" s="393">
        <v>0</v>
      </c>
      <c r="I862" s="15"/>
    </row>
    <row r="863" spans="1:9" x14ac:dyDescent="0.25">
      <c r="A863" s="53" t="s">
        <v>1770</v>
      </c>
      <c r="B863" s="7" t="s">
        <v>1766</v>
      </c>
      <c r="C863" s="9">
        <v>0</v>
      </c>
      <c r="D863" s="9">
        <v>0</v>
      </c>
      <c r="E863" s="9">
        <v>0</v>
      </c>
      <c r="F863" s="9">
        <v>0</v>
      </c>
      <c r="G863" s="9">
        <v>0</v>
      </c>
      <c r="H863" s="393">
        <v>0</v>
      </c>
      <c r="I863" s="15"/>
    </row>
    <row r="864" spans="1:9" x14ac:dyDescent="0.25">
      <c r="A864" s="53" t="s">
        <v>1771</v>
      </c>
      <c r="B864" s="7" t="s">
        <v>1766</v>
      </c>
      <c r="C864" s="9">
        <v>0</v>
      </c>
      <c r="D864" s="9">
        <v>0</v>
      </c>
      <c r="E864" s="9">
        <v>0</v>
      </c>
      <c r="F864" s="9">
        <v>0</v>
      </c>
      <c r="G864" s="9">
        <v>0</v>
      </c>
      <c r="H864" s="393">
        <v>0</v>
      </c>
      <c r="I864" s="15"/>
    </row>
    <row r="865" spans="1:9" x14ac:dyDescent="0.25">
      <c r="A865" s="53" t="s">
        <v>1772</v>
      </c>
      <c r="B865" s="7" t="s">
        <v>1766</v>
      </c>
      <c r="C865" s="9">
        <v>0</v>
      </c>
      <c r="D865" s="9">
        <v>0</v>
      </c>
      <c r="E865" s="9">
        <v>0</v>
      </c>
      <c r="F865" s="9">
        <v>0</v>
      </c>
      <c r="G865" s="9">
        <v>0</v>
      </c>
      <c r="H865" s="393">
        <v>0</v>
      </c>
      <c r="I865" s="15"/>
    </row>
    <row r="866" spans="1:9" x14ac:dyDescent="0.25">
      <c r="A866" s="53" t="s">
        <v>1773</v>
      </c>
      <c r="B866" s="7" t="s">
        <v>1766</v>
      </c>
      <c r="C866" s="9">
        <v>0</v>
      </c>
      <c r="D866" s="9">
        <v>0</v>
      </c>
      <c r="E866" s="9">
        <v>0</v>
      </c>
      <c r="F866" s="9">
        <v>0</v>
      </c>
      <c r="G866" s="9">
        <v>0</v>
      </c>
      <c r="H866" s="393">
        <v>0</v>
      </c>
      <c r="I866" s="15"/>
    </row>
    <row r="867" spans="1:9" x14ac:dyDescent="0.25">
      <c r="A867" s="53" t="s">
        <v>1774</v>
      </c>
      <c r="B867" s="7" t="s">
        <v>1775</v>
      </c>
      <c r="C867" s="9">
        <v>0</v>
      </c>
      <c r="D867" s="9">
        <v>0</v>
      </c>
      <c r="E867" s="9">
        <v>0</v>
      </c>
      <c r="F867" s="9">
        <v>0</v>
      </c>
      <c r="G867" s="9">
        <v>0</v>
      </c>
      <c r="H867" s="393">
        <v>0</v>
      </c>
      <c r="I867" s="15"/>
    </row>
    <row r="868" spans="1:9" x14ac:dyDescent="0.25">
      <c r="A868" s="53" t="s">
        <v>1776</v>
      </c>
      <c r="B868" s="7" t="s">
        <v>1775</v>
      </c>
      <c r="C868" s="9">
        <v>0</v>
      </c>
      <c r="D868" s="9">
        <v>0</v>
      </c>
      <c r="E868" s="9">
        <v>0</v>
      </c>
      <c r="F868" s="9">
        <v>0</v>
      </c>
      <c r="G868" s="9">
        <v>0</v>
      </c>
      <c r="H868" s="393">
        <v>0</v>
      </c>
      <c r="I868" s="15"/>
    </row>
    <row r="869" spans="1:9" x14ac:dyDescent="0.25">
      <c r="A869" s="53" t="s">
        <v>1777</v>
      </c>
      <c r="B869" s="7" t="s">
        <v>1775</v>
      </c>
      <c r="C869" s="9">
        <v>0</v>
      </c>
      <c r="D869" s="9">
        <v>0</v>
      </c>
      <c r="E869" s="9">
        <v>0</v>
      </c>
      <c r="F869" s="9">
        <v>0</v>
      </c>
      <c r="G869" s="9">
        <v>0</v>
      </c>
      <c r="H869" s="393">
        <v>0</v>
      </c>
      <c r="I869" s="15"/>
    </row>
    <row r="870" spans="1:9" x14ac:dyDescent="0.25">
      <c r="A870" s="53" t="s">
        <v>1778</v>
      </c>
      <c r="B870" s="7" t="s">
        <v>1775</v>
      </c>
      <c r="C870" s="9">
        <v>0</v>
      </c>
      <c r="D870" s="9">
        <v>0</v>
      </c>
      <c r="E870" s="9">
        <v>0</v>
      </c>
      <c r="F870" s="9">
        <v>0</v>
      </c>
      <c r="G870" s="9">
        <v>0</v>
      </c>
      <c r="H870" s="393">
        <v>0</v>
      </c>
      <c r="I870" s="15"/>
    </row>
    <row r="871" spans="1:9" x14ac:dyDescent="0.25">
      <c r="A871" s="53" t="s">
        <v>1779</v>
      </c>
      <c r="B871" s="7" t="s">
        <v>1775</v>
      </c>
      <c r="C871" s="9">
        <v>0</v>
      </c>
      <c r="D871" s="9">
        <v>0</v>
      </c>
      <c r="E871" s="9">
        <v>0</v>
      </c>
      <c r="F871" s="9">
        <v>0</v>
      </c>
      <c r="G871" s="9">
        <v>0</v>
      </c>
      <c r="H871" s="393">
        <v>0</v>
      </c>
      <c r="I871" s="15"/>
    </row>
    <row r="872" spans="1:9" x14ac:dyDescent="0.25">
      <c r="A872" s="53" t="s">
        <v>1780</v>
      </c>
      <c r="B872" s="7" t="s">
        <v>1781</v>
      </c>
      <c r="C872" s="9">
        <v>0</v>
      </c>
      <c r="D872" s="9">
        <v>0</v>
      </c>
      <c r="E872" s="9">
        <v>0</v>
      </c>
      <c r="F872" s="9">
        <v>0</v>
      </c>
      <c r="G872" s="9">
        <v>0</v>
      </c>
      <c r="H872" s="393">
        <v>0</v>
      </c>
      <c r="I872" s="15"/>
    </row>
    <row r="873" spans="1:9" x14ac:dyDescent="0.25">
      <c r="A873" s="53" t="s">
        <v>1782</v>
      </c>
      <c r="B873" s="7" t="s">
        <v>1781</v>
      </c>
      <c r="C873" s="9">
        <v>0</v>
      </c>
      <c r="D873" s="9">
        <v>0</v>
      </c>
      <c r="E873" s="9">
        <v>0</v>
      </c>
      <c r="F873" s="9">
        <v>0</v>
      </c>
      <c r="G873" s="9">
        <v>0</v>
      </c>
      <c r="H873" s="393">
        <v>0</v>
      </c>
      <c r="I873" s="15"/>
    </row>
    <row r="874" spans="1:9" x14ac:dyDescent="0.25">
      <c r="A874" s="53" t="s">
        <v>1783</v>
      </c>
      <c r="B874" s="7" t="s">
        <v>1781</v>
      </c>
      <c r="C874" s="9">
        <v>0</v>
      </c>
      <c r="D874" s="9">
        <v>0</v>
      </c>
      <c r="E874" s="9">
        <v>0</v>
      </c>
      <c r="F874" s="9">
        <v>0</v>
      </c>
      <c r="G874" s="9">
        <v>0</v>
      </c>
      <c r="H874" s="393">
        <v>0</v>
      </c>
      <c r="I874" s="15"/>
    </row>
    <row r="875" spans="1:9" x14ac:dyDescent="0.25">
      <c r="A875" s="53" t="s">
        <v>1784</v>
      </c>
      <c r="B875" s="7" t="s">
        <v>1785</v>
      </c>
      <c r="C875" s="9">
        <v>0</v>
      </c>
      <c r="D875" s="9">
        <v>0</v>
      </c>
      <c r="E875" s="9">
        <v>0</v>
      </c>
      <c r="F875" s="9">
        <v>0</v>
      </c>
      <c r="G875" s="9">
        <v>0</v>
      </c>
      <c r="H875" s="393">
        <v>0</v>
      </c>
      <c r="I875" s="15"/>
    </row>
    <row r="876" spans="1:9" x14ac:dyDescent="0.25">
      <c r="A876" s="53" t="s">
        <v>1786</v>
      </c>
      <c r="B876" s="7" t="s">
        <v>1785</v>
      </c>
      <c r="C876" s="9">
        <v>0</v>
      </c>
      <c r="D876" s="9">
        <v>0</v>
      </c>
      <c r="E876" s="9">
        <v>0</v>
      </c>
      <c r="F876" s="9">
        <v>0</v>
      </c>
      <c r="G876" s="9">
        <v>0</v>
      </c>
      <c r="H876" s="393">
        <v>0</v>
      </c>
      <c r="I876" s="15"/>
    </row>
    <row r="877" spans="1:9" x14ac:dyDescent="0.25">
      <c r="A877" s="53" t="s">
        <v>1787</v>
      </c>
      <c r="B877" s="7" t="s">
        <v>1785</v>
      </c>
      <c r="C877" s="9">
        <v>0</v>
      </c>
      <c r="D877" s="9">
        <v>0</v>
      </c>
      <c r="E877" s="9">
        <v>0</v>
      </c>
      <c r="F877" s="9">
        <v>0</v>
      </c>
      <c r="G877" s="9">
        <v>0</v>
      </c>
      <c r="H877" s="393">
        <v>0</v>
      </c>
      <c r="I877" s="15"/>
    </row>
    <row r="878" spans="1:9" x14ac:dyDescent="0.25">
      <c r="A878" s="53" t="s">
        <v>1788</v>
      </c>
      <c r="B878" s="7" t="s">
        <v>1785</v>
      </c>
      <c r="C878" s="9">
        <v>0</v>
      </c>
      <c r="D878" s="9">
        <v>0</v>
      </c>
      <c r="E878" s="9">
        <v>0</v>
      </c>
      <c r="F878" s="9">
        <v>0</v>
      </c>
      <c r="G878" s="9">
        <v>0</v>
      </c>
      <c r="H878" s="393">
        <v>0</v>
      </c>
      <c r="I878" s="15"/>
    </row>
    <row r="879" spans="1:9" x14ac:dyDescent="0.25">
      <c r="A879" s="53" t="s">
        <v>1789</v>
      </c>
      <c r="B879" s="7" t="s">
        <v>1785</v>
      </c>
      <c r="C879" s="9">
        <v>0</v>
      </c>
      <c r="D879" s="9">
        <v>0</v>
      </c>
      <c r="E879" s="9">
        <v>0</v>
      </c>
      <c r="F879" s="9">
        <v>0</v>
      </c>
      <c r="G879" s="9">
        <v>0</v>
      </c>
      <c r="H879" s="393">
        <v>0</v>
      </c>
      <c r="I879" s="15"/>
    </row>
    <row r="880" spans="1:9" x14ac:dyDescent="0.25">
      <c r="A880" s="53" t="s">
        <v>1790</v>
      </c>
      <c r="B880" s="7" t="s">
        <v>1785</v>
      </c>
      <c r="C880" s="9">
        <v>0</v>
      </c>
      <c r="D880" s="9">
        <v>0</v>
      </c>
      <c r="E880" s="9">
        <v>0</v>
      </c>
      <c r="F880" s="9">
        <v>0</v>
      </c>
      <c r="G880" s="9">
        <v>0</v>
      </c>
      <c r="H880" s="393">
        <v>0</v>
      </c>
      <c r="I880" s="15"/>
    </row>
    <row r="881" spans="1:9" x14ac:dyDescent="0.25">
      <c r="A881" s="53" t="s">
        <v>1791</v>
      </c>
      <c r="B881" s="7" t="s">
        <v>1785</v>
      </c>
      <c r="C881" s="9">
        <v>0</v>
      </c>
      <c r="D881" s="9">
        <v>0</v>
      </c>
      <c r="E881" s="9">
        <v>0</v>
      </c>
      <c r="F881" s="9">
        <v>0</v>
      </c>
      <c r="G881" s="9">
        <v>0</v>
      </c>
      <c r="H881" s="393">
        <v>0</v>
      </c>
      <c r="I881" s="15"/>
    </row>
    <row r="882" spans="1:9" x14ac:dyDescent="0.25">
      <c r="A882" s="53" t="s">
        <v>1792</v>
      </c>
      <c r="B882" s="7" t="s">
        <v>1785</v>
      </c>
      <c r="C882" s="9">
        <v>0</v>
      </c>
      <c r="D882" s="9">
        <v>0</v>
      </c>
      <c r="E882" s="9">
        <v>0</v>
      </c>
      <c r="F882" s="9">
        <v>0</v>
      </c>
      <c r="G882" s="9">
        <v>0</v>
      </c>
      <c r="H882" s="393">
        <v>0</v>
      </c>
      <c r="I882" s="15"/>
    </row>
    <row r="883" spans="1:9" x14ac:dyDescent="0.25">
      <c r="A883" s="53" t="s">
        <v>1793</v>
      </c>
      <c r="B883" s="7" t="s">
        <v>1785</v>
      </c>
      <c r="C883" s="9">
        <v>0</v>
      </c>
      <c r="D883" s="9">
        <v>0</v>
      </c>
      <c r="E883" s="9">
        <v>0</v>
      </c>
      <c r="F883" s="9">
        <v>0</v>
      </c>
      <c r="G883" s="9">
        <v>0</v>
      </c>
      <c r="H883" s="393">
        <v>0</v>
      </c>
      <c r="I883" s="15"/>
    </row>
    <row r="884" spans="1:9" x14ac:dyDescent="0.25">
      <c r="A884" s="53" t="s">
        <v>1794</v>
      </c>
      <c r="B884" s="7" t="s">
        <v>1785</v>
      </c>
      <c r="C884" s="9">
        <v>0</v>
      </c>
      <c r="D884" s="9">
        <v>0</v>
      </c>
      <c r="E884" s="9">
        <v>0</v>
      </c>
      <c r="F884" s="9">
        <v>0</v>
      </c>
      <c r="G884" s="9">
        <v>0</v>
      </c>
      <c r="H884" s="393">
        <v>0</v>
      </c>
      <c r="I884" s="15"/>
    </row>
    <row r="885" spans="1:9" x14ac:dyDescent="0.25">
      <c r="A885" s="53" t="s">
        <v>1795</v>
      </c>
      <c r="B885" s="7" t="s">
        <v>1785</v>
      </c>
      <c r="C885" s="9">
        <v>0</v>
      </c>
      <c r="D885" s="9">
        <v>0</v>
      </c>
      <c r="E885" s="9">
        <v>0</v>
      </c>
      <c r="F885" s="9">
        <v>0</v>
      </c>
      <c r="G885" s="9">
        <v>0</v>
      </c>
      <c r="H885" s="393">
        <v>0</v>
      </c>
      <c r="I885" s="15"/>
    </row>
    <row r="886" spans="1:9" x14ac:dyDescent="0.25">
      <c r="A886" s="53" t="s">
        <v>1796</v>
      </c>
      <c r="B886" s="7" t="s">
        <v>1797</v>
      </c>
      <c r="C886" s="9">
        <v>0</v>
      </c>
      <c r="D886" s="9">
        <v>0</v>
      </c>
      <c r="E886" s="9">
        <v>0</v>
      </c>
      <c r="F886" s="9">
        <v>0</v>
      </c>
      <c r="G886" s="9">
        <v>0</v>
      </c>
      <c r="H886" s="393">
        <v>0</v>
      </c>
      <c r="I886" s="15"/>
    </row>
    <row r="887" spans="1:9" x14ac:dyDescent="0.25">
      <c r="A887" s="53" t="s">
        <v>1798</v>
      </c>
      <c r="B887" s="7" t="s">
        <v>1797</v>
      </c>
      <c r="C887" s="9">
        <v>0</v>
      </c>
      <c r="D887" s="9">
        <v>0</v>
      </c>
      <c r="E887" s="9">
        <v>0</v>
      </c>
      <c r="F887" s="9">
        <v>0</v>
      </c>
      <c r="G887" s="9">
        <v>0</v>
      </c>
      <c r="H887" s="393">
        <v>0</v>
      </c>
      <c r="I887" s="15"/>
    </row>
    <row r="888" spans="1:9" x14ac:dyDescent="0.25">
      <c r="A888" s="53" t="s">
        <v>1799</v>
      </c>
      <c r="B888" s="7" t="s">
        <v>1797</v>
      </c>
      <c r="C888" s="9">
        <v>0</v>
      </c>
      <c r="D888" s="9">
        <v>0</v>
      </c>
      <c r="E888" s="9">
        <v>0</v>
      </c>
      <c r="F888" s="9">
        <v>0</v>
      </c>
      <c r="G888" s="9">
        <v>0</v>
      </c>
      <c r="H888" s="393">
        <v>0</v>
      </c>
      <c r="I888" s="15"/>
    </row>
    <row r="889" spans="1:9" x14ac:dyDescent="0.25">
      <c r="A889" s="53" t="s">
        <v>1800</v>
      </c>
      <c r="B889" s="7" t="s">
        <v>1797</v>
      </c>
      <c r="C889" s="9">
        <v>0</v>
      </c>
      <c r="D889" s="9">
        <v>0</v>
      </c>
      <c r="E889" s="9">
        <v>0</v>
      </c>
      <c r="F889" s="9">
        <v>0</v>
      </c>
      <c r="G889" s="9">
        <v>0</v>
      </c>
      <c r="H889" s="393">
        <v>0</v>
      </c>
      <c r="I889" s="15"/>
    </row>
    <row r="890" spans="1:9" x14ac:dyDescent="0.25">
      <c r="A890" s="53" t="s">
        <v>1801</v>
      </c>
      <c r="B890" s="7" t="s">
        <v>1802</v>
      </c>
      <c r="C890" s="9">
        <v>0</v>
      </c>
      <c r="D890" s="9">
        <v>0</v>
      </c>
      <c r="E890" s="9">
        <v>0</v>
      </c>
      <c r="F890" s="9">
        <v>0</v>
      </c>
      <c r="G890" s="9">
        <v>0</v>
      </c>
      <c r="H890" s="393">
        <v>0</v>
      </c>
      <c r="I890" s="15"/>
    </row>
    <row r="891" spans="1:9" x14ac:dyDescent="0.25">
      <c r="A891" s="53" t="s">
        <v>1803</v>
      </c>
      <c r="B891" s="7" t="s">
        <v>1804</v>
      </c>
      <c r="C891" s="9">
        <v>0</v>
      </c>
      <c r="D891" s="9">
        <v>0</v>
      </c>
      <c r="E891" s="9">
        <v>0</v>
      </c>
      <c r="F891" s="9">
        <v>0</v>
      </c>
      <c r="G891" s="9">
        <v>0</v>
      </c>
      <c r="H891" s="393">
        <v>0</v>
      </c>
      <c r="I891" s="15"/>
    </row>
    <row r="892" spans="1:9" x14ac:dyDescent="0.25">
      <c r="A892" s="53" t="s">
        <v>1805</v>
      </c>
      <c r="B892" s="7" t="s">
        <v>1804</v>
      </c>
      <c r="C892" s="9">
        <v>0</v>
      </c>
      <c r="D892" s="9">
        <v>0</v>
      </c>
      <c r="E892" s="9">
        <v>0</v>
      </c>
      <c r="F892" s="9">
        <v>0</v>
      </c>
      <c r="G892" s="9">
        <v>0</v>
      </c>
      <c r="H892" s="393">
        <v>0</v>
      </c>
      <c r="I892" s="15"/>
    </row>
    <row r="893" spans="1:9" x14ac:dyDescent="0.25">
      <c r="A893" s="53" t="s">
        <v>1806</v>
      </c>
      <c r="B893" s="7" t="s">
        <v>1804</v>
      </c>
      <c r="C893" s="9">
        <v>0</v>
      </c>
      <c r="D893" s="9">
        <v>0</v>
      </c>
      <c r="E893" s="9">
        <v>0</v>
      </c>
      <c r="F893" s="9">
        <v>0</v>
      </c>
      <c r="G893" s="9">
        <v>0</v>
      </c>
      <c r="H893" s="393">
        <v>0</v>
      </c>
      <c r="I893" s="15"/>
    </row>
    <row r="894" spans="1:9" x14ac:dyDescent="0.25">
      <c r="A894" s="53" t="s">
        <v>1807</v>
      </c>
      <c r="B894" s="7" t="s">
        <v>1804</v>
      </c>
      <c r="C894" s="9">
        <v>0</v>
      </c>
      <c r="D894" s="9">
        <v>0</v>
      </c>
      <c r="E894" s="9">
        <v>0</v>
      </c>
      <c r="F894" s="9">
        <v>0</v>
      </c>
      <c r="G894" s="9">
        <v>0</v>
      </c>
      <c r="H894" s="393">
        <v>0</v>
      </c>
      <c r="I894" s="15"/>
    </row>
    <row r="895" spans="1:9" x14ac:dyDescent="0.25">
      <c r="A895" s="53" t="s">
        <v>1808</v>
      </c>
      <c r="B895" s="7" t="s">
        <v>1804</v>
      </c>
      <c r="C895" s="9">
        <v>0</v>
      </c>
      <c r="D895" s="9">
        <v>0</v>
      </c>
      <c r="E895" s="9">
        <v>0</v>
      </c>
      <c r="F895" s="9">
        <v>0</v>
      </c>
      <c r="G895" s="9">
        <v>0</v>
      </c>
      <c r="H895" s="393">
        <v>0</v>
      </c>
      <c r="I895" s="15"/>
    </row>
    <row r="896" spans="1:9" x14ac:dyDescent="0.25">
      <c r="A896" s="53" t="s">
        <v>1809</v>
      </c>
      <c r="B896" s="7" t="s">
        <v>1804</v>
      </c>
      <c r="C896" s="9">
        <v>0</v>
      </c>
      <c r="D896" s="9">
        <v>0</v>
      </c>
      <c r="E896" s="9">
        <v>0</v>
      </c>
      <c r="F896" s="9">
        <v>0</v>
      </c>
      <c r="G896" s="9">
        <v>0</v>
      </c>
      <c r="H896" s="393">
        <v>0</v>
      </c>
      <c r="I896" s="15"/>
    </row>
    <row r="897" spans="1:9" x14ac:dyDescent="0.25">
      <c r="A897" s="53" t="s">
        <v>1810</v>
      </c>
      <c r="B897" s="7" t="s">
        <v>1804</v>
      </c>
      <c r="C897" s="9">
        <v>0</v>
      </c>
      <c r="D897" s="9">
        <v>0</v>
      </c>
      <c r="E897" s="9">
        <v>0</v>
      </c>
      <c r="F897" s="9">
        <v>0</v>
      </c>
      <c r="G897" s="9">
        <v>0</v>
      </c>
      <c r="H897" s="393">
        <v>0</v>
      </c>
      <c r="I897" s="15"/>
    </row>
    <row r="898" spans="1:9" x14ac:dyDescent="0.25">
      <c r="A898" s="53" t="s">
        <v>1811</v>
      </c>
      <c r="B898" s="7" t="s">
        <v>1812</v>
      </c>
      <c r="C898" s="9">
        <v>0</v>
      </c>
      <c r="D898" s="9">
        <v>0</v>
      </c>
      <c r="E898" s="9">
        <v>0</v>
      </c>
      <c r="F898" s="9">
        <v>0</v>
      </c>
      <c r="G898" s="9">
        <v>0</v>
      </c>
      <c r="H898" s="393">
        <v>0</v>
      </c>
      <c r="I898" s="15"/>
    </row>
    <row r="899" spans="1:9" x14ac:dyDescent="0.25">
      <c r="A899" s="53" t="s">
        <v>1813</v>
      </c>
      <c r="B899" s="7" t="s">
        <v>1812</v>
      </c>
      <c r="C899" s="9">
        <v>0</v>
      </c>
      <c r="D899" s="9">
        <v>0</v>
      </c>
      <c r="E899" s="9">
        <v>0</v>
      </c>
      <c r="F899" s="9">
        <v>0</v>
      </c>
      <c r="G899" s="9">
        <v>0</v>
      </c>
      <c r="H899" s="393">
        <v>0</v>
      </c>
      <c r="I899" s="15"/>
    </row>
    <row r="900" spans="1:9" x14ac:dyDescent="0.25">
      <c r="A900" s="53" t="s">
        <v>1814</v>
      </c>
      <c r="B900" s="7" t="s">
        <v>1812</v>
      </c>
      <c r="C900" s="9">
        <v>0</v>
      </c>
      <c r="D900" s="9">
        <v>0</v>
      </c>
      <c r="E900" s="9">
        <v>0</v>
      </c>
      <c r="F900" s="9">
        <v>0</v>
      </c>
      <c r="G900" s="9">
        <v>0</v>
      </c>
      <c r="H900" s="393">
        <v>1</v>
      </c>
      <c r="I900" s="15"/>
    </row>
    <row r="901" spans="1:9" x14ac:dyDescent="0.25">
      <c r="A901" s="53" t="s">
        <v>1815</v>
      </c>
      <c r="B901" s="7" t="s">
        <v>1812</v>
      </c>
      <c r="C901" s="9">
        <v>0</v>
      </c>
      <c r="D901" s="9">
        <v>0</v>
      </c>
      <c r="E901" s="9">
        <v>0</v>
      </c>
      <c r="F901" s="9">
        <v>0</v>
      </c>
      <c r="G901" s="9">
        <v>0</v>
      </c>
      <c r="H901" s="393">
        <v>1</v>
      </c>
      <c r="I901" s="15"/>
    </row>
    <row r="902" spans="1:9" x14ac:dyDescent="0.25">
      <c r="A902" s="53" t="s">
        <v>1816</v>
      </c>
      <c r="B902" s="7" t="s">
        <v>1812</v>
      </c>
      <c r="C902" s="9">
        <v>0</v>
      </c>
      <c r="D902" s="9">
        <v>0</v>
      </c>
      <c r="E902" s="9">
        <v>0</v>
      </c>
      <c r="F902" s="9">
        <v>0</v>
      </c>
      <c r="G902" s="9">
        <v>0</v>
      </c>
      <c r="H902" s="393">
        <v>1</v>
      </c>
      <c r="I902" s="15"/>
    </row>
    <row r="903" spans="1:9" x14ac:dyDescent="0.25">
      <c r="A903" s="53" t="s">
        <v>1817</v>
      </c>
      <c r="B903" s="7" t="s">
        <v>1812</v>
      </c>
      <c r="C903" s="9">
        <v>0</v>
      </c>
      <c r="D903" s="9">
        <v>0</v>
      </c>
      <c r="E903" s="9">
        <v>0</v>
      </c>
      <c r="F903" s="9">
        <v>0</v>
      </c>
      <c r="G903" s="9">
        <v>0</v>
      </c>
      <c r="H903" s="393">
        <v>1</v>
      </c>
      <c r="I903" s="15"/>
    </row>
    <row r="904" spans="1:9" x14ac:dyDescent="0.25">
      <c r="A904" s="53" t="s">
        <v>1818</v>
      </c>
      <c r="B904" s="7" t="s">
        <v>1812</v>
      </c>
      <c r="C904" s="9">
        <v>0</v>
      </c>
      <c r="D904" s="9">
        <v>0</v>
      </c>
      <c r="E904" s="9">
        <v>0</v>
      </c>
      <c r="F904" s="9">
        <v>0</v>
      </c>
      <c r="G904" s="9">
        <v>0</v>
      </c>
      <c r="H904" s="393">
        <v>1</v>
      </c>
      <c r="I904" s="15"/>
    </row>
    <row r="905" spans="1:9" x14ac:dyDescent="0.25">
      <c r="A905" s="53" t="s">
        <v>1819</v>
      </c>
      <c r="B905" s="7" t="s">
        <v>1820</v>
      </c>
      <c r="C905" s="9">
        <v>0</v>
      </c>
      <c r="D905" s="9">
        <v>0</v>
      </c>
      <c r="E905" s="9">
        <v>0</v>
      </c>
      <c r="F905" s="9">
        <v>0</v>
      </c>
      <c r="G905" s="9">
        <v>0</v>
      </c>
      <c r="H905" s="393">
        <v>0</v>
      </c>
      <c r="I905" s="15"/>
    </row>
    <row r="906" spans="1:9" x14ac:dyDescent="0.25">
      <c r="A906" s="53" t="s">
        <v>1821</v>
      </c>
      <c r="B906" s="7" t="s">
        <v>1820</v>
      </c>
      <c r="C906" s="9">
        <v>0</v>
      </c>
      <c r="D906" s="9">
        <v>0</v>
      </c>
      <c r="E906" s="9">
        <v>0</v>
      </c>
      <c r="F906" s="9">
        <v>0</v>
      </c>
      <c r="G906" s="9">
        <v>0</v>
      </c>
      <c r="H906" s="393">
        <v>0</v>
      </c>
      <c r="I906" s="15"/>
    </row>
    <row r="907" spans="1:9" x14ac:dyDescent="0.25">
      <c r="A907" s="53" t="s">
        <v>1822</v>
      </c>
      <c r="B907" s="7" t="s">
        <v>1820</v>
      </c>
      <c r="C907" s="9">
        <v>0</v>
      </c>
      <c r="D907" s="9">
        <v>0</v>
      </c>
      <c r="E907" s="9">
        <v>0</v>
      </c>
      <c r="F907" s="9">
        <v>0</v>
      </c>
      <c r="G907" s="9">
        <v>0</v>
      </c>
      <c r="H907" s="393">
        <v>0</v>
      </c>
      <c r="I907" s="15"/>
    </row>
    <row r="908" spans="1:9" x14ac:dyDescent="0.25">
      <c r="A908" s="53" t="s">
        <v>1823</v>
      </c>
      <c r="B908" s="7" t="s">
        <v>1820</v>
      </c>
      <c r="C908" s="9">
        <v>0</v>
      </c>
      <c r="D908" s="9">
        <v>0</v>
      </c>
      <c r="E908" s="9">
        <v>0</v>
      </c>
      <c r="F908" s="9">
        <v>0</v>
      </c>
      <c r="G908" s="9">
        <v>0</v>
      </c>
      <c r="H908" s="393">
        <v>0</v>
      </c>
      <c r="I908" s="15"/>
    </row>
    <row r="909" spans="1:9" x14ac:dyDescent="0.25">
      <c r="A909" s="53" t="s">
        <v>1824</v>
      </c>
      <c r="B909" s="7" t="s">
        <v>1820</v>
      </c>
      <c r="C909" s="9">
        <v>0</v>
      </c>
      <c r="D909" s="9">
        <v>0</v>
      </c>
      <c r="E909" s="9">
        <v>0</v>
      </c>
      <c r="F909" s="9">
        <v>0</v>
      </c>
      <c r="G909" s="9">
        <v>0</v>
      </c>
      <c r="H909" s="393">
        <v>0</v>
      </c>
      <c r="I909" s="15"/>
    </row>
    <row r="910" spans="1:9" x14ac:dyDescent="0.25">
      <c r="A910" s="53" t="s">
        <v>1825</v>
      </c>
      <c r="B910" s="7" t="s">
        <v>1820</v>
      </c>
      <c r="C910" s="9">
        <v>0</v>
      </c>
      <c r="D910" s="9">
        <v>0</v>
      </c>
      <c r="E910" s="9">
        <v>0</v>
      </c>
      <c r="F910" s="9">
        <v>0</v>
      </c>
      <c r="G910" s="9">
        <v>0</v>
      </c>
      <c r="H910" s="393">
        <v>0</v>
      </c>
      <c r="I910" s="15"/>
    </row>
    <row r="911" spans="1:9" x14ac:dyDescent="0.25">
      <c r="A911" s="53" t="s">
        <v>1826</v>
      </c>
      <c r="B911" s="7" t="s">
        <v>1820</v>
      </c>
      <c r="C911" s="9">
        <v>0</v>
      </c>
      <c r="D911" s="9">
        <v>0</v>
      </c>
      <c r="E911" s="9">
        <v>0</v>
      </c>
      <c r="F911" s="9">
        <v>0</v>
      </c>
      <c r="G911" s="9">
        <v>0</v>
      </c>
      <c r="H911" s="393">
        <v>0</v>
      </c>
      <c r="I911" s="15"/>
    </row>
    <row r="912" spans="1:9" x14ac:dyDescent="0.25">
      <c r="A912" s="53" t="s">
        <v>1827</v>
      </c>
      <c r="B912" s="7" t="s">
        <v>1828</v>
      </c>
      <c r="C912" s="9">
        <v>0</v>
      </c>
      <c r="D912" s="9">
        <v>0</v>
      </c>
      <c r="E912" s="9">
        <v>0</v>
      </c>
      <c r="F912" s="9">
        <v>0</v>
      </c>
      <c r="G912" s="9">
        <v>0</v>
      </c>
      <c r="H912" s="393">
        <v>0</v>
      </c>
      <c r="I912" s="15"/>
    </row>
    <row r="913" spans="1:9" x14ac:dyDescent="0.25">
      <c r="A913" s="53" t="s">
        <v>1829</v>
      </c>
      <c r="B913" s="7" t="s">
        <v>1828</v>
      </c>
      <c r="C913" s="9">
        <v>0</v>
      </c>
      <c r="D913" s="9">
        <v>0</v>
      </c>
      <c r="E913" s="9">
        <v>0</v>
      </c>
      <c r="F913" s="9">
        <v>0</v>
      </c>
      <c r="G913" s="9">
        <v>0</v>
      </c>
      <c r="H913" s="393">
        <v>0</v>
      </c>
      <c r="I913" s="15"/>
    </row>
    <row r="914" spans="1:9" x14ac:dyDescent="0.25">
      <c r="A914" s="53" t="s">
        <v>1830</v>
      </c>
      <c r="B914" s="7" t="s">
        <v>1828</v>
      </c>
      <c r="C914" s="9">
        <v>0</v>
      </c>
      <c r="D914" s="9">
        <v>0</v>
      </c>
      <c r="E914" s="9">
        <v>0</v>
      </c>
      <c r="F914" s="9">
        <v>0</v>
      </c>
      <c r="G914" s="9">
        <v>0</v>
      </c>
      <c r="H914" s="393">
        <v>0</v>
      </c>
      <c r="I914" s="15"/>
    </row>
    <row r="915" spans="1:9" x14ac:dyDescent="0.25">
      <c r="A915" s="53" t="s">
        <v>1831</v>
      </c>
      <c r="B915" s="7" t="s">
        <v>1828</v>
      </c>
      <c r="C915" s="9">
        <v>0</v>
      </c>
      <c r="D915" s="9">
        <v>0</v>
      </c>
      <c r="E915" s="9">
        <v>0</v>
      </c>
      <c r="F915" s="9">
        <v>0</v>
      </c>
      <c r="G915" s="9">
        <v>0</v>
      </c>
      <c r="H915" s="393">
        <v>0</v>
      </c>
      <c r="I915" s="15"/>
    </row>
    <row r="916" spans="1:9" x14ac:dyDescent="0.25">
      <c r="A916" s="53" t="s">
        <v>1832</v>
      </c>
      <c r="B916" s="7" t="s">
        <v>1828</v>
      </c>
      <c r="C916" s="9">
        <v>0</v>
      </c>
      <c r="D916" s="9">
        <v>0</v>
      </c>
      <c r="E916" s="9">
        <v>0</v>
      </c>
      <c r="F916" s="9">
        <v>0</v>
      </c>
      <c r="G916" s="9">
        <v>0</v>
      </c>
      <c r="H916" s="393">
        <v>0</v>
      </c>
      <c r="I916" s="15"/>
    </row>
    <row r="917" spans="1:9" x14ac:dyDescent="0.25">
      <c r="A917" s="53" t="s">
        <v>1833</v>
      </c>
      <c r="B917" s="7" t="s">
        <v>1828</v>
      </c>
      <c r="C917" s="9">
        <v>0</v>
      </c>
      <c r="D917" s="9">
        <v>0</v>
      </c>
      <c r="E917" s="9">
        <v>0</v>
      </c>
      <c r="F917" s="9">
        <v>0</v>
      </c>
      <c r="G917" s="9">
        <v>0</v>
      </c>
      <c r="H917" s="393">
        <v>0</v>
      </c>
      <c r="I917" s="15"/>
    </row>
    <row r="918" spans="1:9" x14ac:dyDescent="0.25">
      <c r="A918" s="53" t="s">
        <v>1834</v>
      </c>
      <c r="B918" s="7" t="s">
        <v>1835</v>
      </c>
      <c r="C918" s="9">
        <v>0</v>
      </c>
      <c r="D918" s="9">
        <v>0</v>
      </c>
      <c r="E918" s="9">
        <v>0</v>
      </c>
      <c r="F918" s="9">
        <v>0</v>
      </c>
      <c r="G918" s="9">
        <v>0</v>
      </c>
      <c r="H918" s="393">
        <v>0</v>
      </c>
      <c r="I918" s="15"/>
    </row>
    <row r="919" spans="1:9" x14ac:dyDescent="0.25">
      <c r="A919" s="53" t="s">
        <v>1836</v>
      </c>
      <c r="B919" s="7" t="s">
        <v>1835</v>
      </c>
      <c r="C919" s="9">
        <v>0</v>
      </c>
      <c r="D919" s="9">
        <v>0</v>
      </c>
      <c r="E919" s="9">
        <v>0</v>
      </c>
      <c r="F919" s="9">
        <v>0</v>
      </c>
      <c r="G919" s="9">
        <v>0</v>
      </c>
      <c r="H919" s="393">
        <v>0</v>
      </c>
      <c r="I919" s="15"/>
    </row>
    <row r="920" spans="1:9" x14ac:dyDescent="0.25">
      <c r="A920" s="53" t="s">
        <v>1837</v>
      </c>
      <c r="B920" s="7" t="s">
        <v>1835</v>
      </c>
      <c r="C920" s="9">
        <v>0</v>
      </c>
      <c r="D920" s="9">
        <v>0</v>
      </c>
      <c r="E920" s="9">
        <v>0</v>
      </c>
      <c r="F920" s="9">
        <v>0</v>
      </c>
      <c r="G920" s="9">
        <v>0</v>
      </c>
      <c r="H920" s="393">
        <v>0</v>
      </c>
      <c r="I920" s="15"/>
    </row>
    <row r="921" spans="1:9" x14ac:dyDescent="0.25">
      <c r="A921" s="53" t="s">
        <v>1838</v>
      </c>
      <c r="B921" s="7" t="s">
        <v>1835</v>
      </c>
      <c r="C921" s="9">
        <v>0</v>
      </c>
      <c r="D921" s="9">
        <v>0</v>
      </c>
      <c r="E921" s="9">
        <v>0</v>
      </c>
      <c r="F921" s="9">
        <v>0</v>
      </c>
      <c r="G921" s="9">
        <v>0</v>
      </c>
      <c r="H921" s="393">
        <v>0</v>
      </c>
      <c r="I921" s="15"/>
    </row>
    <row r="922" spans="1:9" x14ac:dyDescent="0.25">
      <c r="A922" s="53" t="s">
        <v>1839</v>
      </c>
      <c r="B922" s="7" t="s">
        <v>1840</v>
      </c>
      <c r="C922" s="9">
        <v>0</v>
      </c>
      <c r="D922" s="9">
        <v>0</v>
      </c>
      <c r="E922" s="9">
        <v>0</v>
      </c>
      <c r="F922" s="9">
        <v>0</v>
      </c>
      <c r="G922" s="9">
        <v>0</v>
      </c>
      <c r="H922" s="393">
        <v>0</v>
      </c>
      <c r="I922" s="15"/>
    </row>
    <row r="923" spans="1:9" x14ac:dyDescent="0.25">
      <c r="A923" s="53" t="s">
        <v>1841</v>
      </c>
      <c r="B923" s="7" t="s">
        <v>1842</v>
      </c>
      <c r="C923" s="9">
        <v>0</v>
      </c>
      <c r="D923" s="9">
        <v>0</v>
      </c>
      <c r="E923" s="9">
        <v>0</v>
      </c>
      <c r="F923" s="9">
        <v>0</v>
      </c>
      <c r="G923" s="9">
        <v>0</v>
      </c>
      <c r="H923" s="393">
        <v>0</v>
      </c>
      <c r="I923" s="15"/>
    </row>
    <row r="924" spans="1:9" x14ac:dyDescent="0.25">
      <c r="A924" s="53" t="s">
        <v>1843</v>
      </c>
      <c r="B924" s="7" t="s">
        <v>1844</v>
      </c>
      <c r="C924" s="9">
        <v>0</v>
      </c>
      <c r="D924" s="9">
        <v>0</v>
      </c>
      <c r="E924" s="9">
        <v>0</v>
      </c>
      <c r="F924" s="9">
        <v>0</v>
      </c>
      <c r="G924" s="9">
        <v>0</v>
      </c>
      <c r="H924" s="393">
        <v>0</v>
      </c>
      <c r="I924" s="15"/>
    </row>
    <row r="925" spans="1:9" x14ac:dyDescent="0.25">
      <c r="A925" s="53" t="s">
        <v>1845</v>
      </c>
      <c r="B925" s="7" t="s">
        <v>1846</v>
      </c>
      <c r="C925" s="9">
        <v>0</v>
      </c>
      <c r="D925" s="9">
        <v>0</v>
      </c>
      <c r="E925" s="9">
        <v>0</v>
      </c>
      <c r="F925" s="9">
        <v>0</v>
      </c>
      <c r="G925" s="9">
        <v>0</v>
      </c>
      <c r="H925" s="393">
        <v>0</v>
      </c>
      <c r="I925" s="15"/>
    </row>
    <row r="926" spans="1:9" x14ac:dyDescent="0.25">
      <c r="A926" s="53" t="s">
        <v>1847</v>
      </c>
      <c r="B926" s="7" t="s">
        <v>1848</v>
      </c>
      <c r="C926" s="9">
        <v>0</v>
      </c>
      <c r="D926" s="9">
        <v>0</v>
      </c>
      <c r="E926" s="9">
        <v>0</v>
      </c>
      <c r="F926" s="9">
        <v>0</v>
      </c>
      <c r="G926" s="9">
        <v>0</v>
      </c>
      <c r="H926" s="393">
        <v>0</v>
      </c>
      <c r="I926" s="15"/>
    </row>
    <row r="927" spans="1:9" x14ac:dyDescent="0.25">
      <c r="A927" s="53" t="s">
        <v>1849</v>
      </c>
      <c r="B927" s="7" t="s">
        <v>1850</v>
      </c>
      <c r="C927" s="9">
        <v>0</v>
      </c>
      <c r="D927" s="9">
        <v>0</v>
      </c>
      <c r="E927" s="9">
        <v>0</v>
      </c>
      <c r="F927" s="9">
        <v>0</v>
      </c>
      <c r="G927" s="9">
        <v>0</v>
      </c>
      <c r="H927" s="393">
        <v>0</v>
      </c>
      <c r="I927" s="15"/>
    </row>
    <row r="928" spans="1:9" x14ac:dyDescent="0.25">
      <c r="A928" s="15"/>
      <c r="B928" s="389"/>
      <c r="C928" s="22"/>
      <c r="D928" s="22"/>
      <c r="E928" s="22"/>
      <c r="F928" s="22"/>
      <c r="G928" s="22"/>
      <c r="H928" s="22"/>
      <c r="I928" s="15"/>
    </row>
    <row r="929" spans="2:8" s="16" customFormat="1" x14ac:dyDescent="0.25">
      <c r="B929" s="394"/>
      <c r="C929" s="26"/>
      <c r="D929" s="26"/>
      <c r="E929" s="26"/>
      <c r="F929" s="26"/>
      <c r="G929" s="26"/>
      <c r="H929" s="26"/>
    </row>
    <row r="930" spans="2:8" s="16" customFormat="1" x14ac:dyDescent="0.25">
      <c r="B930" s="394"/>
      <c r="C930" s="26"/>
      <c r="D930" s="26"/>
      <c r="E930" s="26"/>
      <c r="F930" s="26"/>
      <c r="G930" s="26"/>
      <c r="H930" s="26"/>
    </row>
    <row r="931" spans="2:8" s="16" customFormat="1" x14ac:dyDescent="0.25">
      <c r="B931" s="394"/>
      <c r="C931" s="26"/>
      <c r="D931" s="26"/>
      <c r="E931" s="26"/>
      <c r="F931" s="26"/>
      <c r="G931" s="26"/>
      <c r="H931" s="26"/>
    </row>
    <row r="932" spans="2:8" s="16" customFormat="1" x14ac:dyDescent="0.25">
      <c r="B932" s="394"/>
      <c r="C932" s="26"/>
      <c r="D932" s="26"/>
      <c r="E932" s="26"/>
      <c r="F932" s="26"/>
      <c r="G932" s="26"/>
      <c r="H932" s="26"/>
    </row>
    <row r="933" spans="2:8" s="16" customFormat="1" x14ac:dyDescent="0.25">
      <c r="B933" s="394"/>
      <c r="C933" s="26"/>
      <c r="D933" s="26"/>
      <c r="E933" s="26"/>
      <c r="F933" s="26"/>
      <c r="G933" s="26"/>
      <c r="H933" s="26"/>
    </row>
    <row r="934" spans="2:8" s="16" customFormat="1" x14ac:dyDescent="0.25">
      <c r="B934" s="394"/>
      <c r="C934" s="26"/>
      <c r="D934" s="26"/>
      <c r="E934" s="26"/>
      <c r="F934" s="26"/>
      <c r="G934" s="26"/>
      <c r="H934" s="26"/>
    </row>
    <row r="935" spans="2:8" s="16" customFormat="1" x14ac:dyDescent="0.25">
      <c r="B935" s="394"/>
      <c r="C935" s="26"/>
      <c r="D935" s="26"/>
      <c r="E935" s="26"/>
      <c r="F935" s="26"/>
      <c r="G935" s="26"/>
      <c r="H935" s="26"/>
    </row>
    <row r="936" spans="2:8" s="16" customFormat="1" x14ac:dyDescent="0.25">
      <c r="B936" s="394"/>
      <c r="C936" s="26"/>
      <c r="D936" s="26"/>
      <c r="E936" s="26"/>
      <c r="F936" s="26"/>
      <c r="G936" s="26"/>
      <c r="H936" s="26"/>
    </row>
    <row r="937" spans="2:8" s="16" customFormat="1" x14ac:dyDescent="0.25">
      <c r="B937" s="394"/>
      <c r="C937" s="26"/>
      <c r="D937" s="26"/>
      <c r="E937" s="26"/>
      <c r="F937" s="26"/>
      <c r="G937" s="26"/>
      <c r="H937" s="26"/>
    </row>
    <row r="938" spans="2:8" s="16" customFormat="1" x14ac:dyDescent="0.25">
      <c r="B938" s="394"/>
      <c r="C938" s="26"/>
      <c r="D938" s="26"/>
      <c r="E938" s="26"/>
      <c r="F938" s="26"/>
      <c r="G938" s="26"/>
      <c r="H938" s="26"/>
    </row>
    <row r="939" spans="2:8" s="16" customFormat="1" x14ac:dyDescent="0.25">
      <c r="B939" s="394"/>
      <c r="C939" s="26"/>
      <c r="D939" s="26"/>
      <c r="E939" s="26"/>
      <c r="F939" s="26"/>
      <c r="G939" s="26"/>
      <c r="H939" s="26"/>
    </row>
    <row r="940" spans="2:8" s="16" customFormat="1" x14ac:dyDescent="0.25">
      <c r="B940" s="394"/>
      <c r="C940" s="26"/>
      <c r="D940" s="26"/>
      <c r="E940" s="26"/>
      <c r="F940" s="26"/>
      <c r="G940" s="26"/>
      <c r="H940" s="26"/>
    </row>
    <row r="941" spans="2:8" s="16" customFormat="1" x14ac:dyDescent="0.25">
      <c r="B941" s="394"/>
      <c r="C941" s="26"/>
      <c r="D941" s="26"/>
      <c r="E941" s="26"/>
      <c r="F941" s="26"/>
      <c r="G941" s="26"/>
      <c r="H941" s="26"/>
    </row>
    <row r="942" spans="2:8" s="16" customFormat="1" x14ac:dyDescent="0.25">
      <c r="B942" s="394"/>
      <c r="C942" s="26"/>
      <c r="D942" s="26"/>
      <c r="E942" s="26"/>
      <c r="F942" s="26"/>
      <c r="G942" s="26"/>
      <c r="H942" s="26"/>
    </row>
    <row r="943" spans="2:8" s="16" customFormat="1" x14ac:dyDescent="0.25">
      <c r="B943" s="394"/>
      <c r="C943" s="26"/>
      <c r="D943" s="26"/>
      <c r="E943" s="26"/>
      <c r="F943" s="26"/>
      <c r="G943" s="26"/>
      <c r="H943" s="26"/>
    </row>
    <row r="944" spans="2:8" s="16" customFormat="1" x14ac:dyDescent="0.25">
      <c r="B944" s="394"/>
      <c r="C944" s="26"/>
      <c r="D944" s="26"/>
      <c r="E944" s="26"/>
      <c r="F944" s="26"/>
      <c r="G944" s="26"/>
      <c r="H944" s="26"/>
    </row>
    <row r="945" spans="2:8" s="16" customFormat="1" x14ac:dyDescent="0.25">
      <c r="B945" s="394"/>
      <c r="C945" s="26"/>
      <c r="D945" s="26"/>
      <c r="E945" s="26"/>
      <c r="F945" s="26"/>
      <c r="G945" s="26"/>
      <c r="H945" s="26"/>
    </row>
    <row r="946" spans="2:8" s="16" customFormat="1" x14ac:dyDescent="0.25">
      <c r="B946" s="394"/>
      <c r="C946" s="26"/>
      <c r="D946" s="26"/>
      <c r="E946" s="26"/>
      <c r="F946" s="26"/>
      <c r="G946" s="26"/>
      <c r="H946" s="26"/>
    </row>
    <row r="947" spans="2:8" s="16" customFormat="1" x14ac:dyDescent="0.25">
      <c r="B947" s="394"/>
      <c r="C947" s="26"/>
      <c r="D947" s="26"/>
      <c r="E947" s="26"/>
      <c r="F947" s="26"/>
      <c r="G947" s="26"/>
      <c r="H947" s="26"/>
    </row>
    <row r="948" spans="2:8" s="16" customFormat="1" x14ac:dyDescent="0.25">
      <c r="B948" s="394"/>
      <c r="C948" s="26"/>
      <c r="D948" s="26"/>
      <c r="E948" s="26"/>
      <c r="F948" s="26"/>
      <c r="G948" s="26"/>
      <c r="H948" s="26"/>
    </row>
    <row r="949" spans="2:8" s="16" customFormat="1" x14ac:dyDescent="0.25">
      <c r="B949" s="394"/>
      <c r="C949" s="26"/>
      <c r="D949" s="26"/>
      <c r="E949" s="26"/>
      <c r="F949" s="26"/>
      <c r="G949" s="26"/>
      <c r="H949" s="26"/>
    </row>
    <row r="950" spans="2:8" s="16" customFormat="1" x14ac:dyDescent="0.25">
      <c r="B950" s="394"/>
      <c r="C950" s="26"/>
      <c r="D950" s="26"/>
      <c r="E950" s="26"/>
      <c r="F950" s="26"/>
      <c r="G950" s="26"/>
      <c r="H950" s="26"/>
    </row>
    <row r="951" spans="2:8" s="16" customFormat="1" x14ac:dyDescent="0.25">
      <c r="B951" s="394"/>
      <c r="C951" s="26"/>
      <c r="D951" s="26"/>
      <c r="E951" s="26"/>
      <c r="F951" s="26"/>
      <c r="G951" s="26"/>
      <c r="H951" s="26"/>
    </row>
    <row r="952" spans="2:8" s="16" customFormat="1" x14ac:dyDescent="0.25">
      <c r="B952" s="394"/>
      <c r="C952" s="26"/>
      <c r="D952" s="26"/>
      <c r="E952" s="26"/>
      <c r="F952" s="26"/>
      <c r="G952" s="26"/>
      <c r="H952" s="26"/>
    </row>
    <row r="953" spans="2:8" s="16" customFormat="1" x14ac:dyDescent="0.25">
      <c r="B953" s="394"/>
      <c r="C953" s="26"/>
      <c r="D953" s="26"/>
      <c r="E953" s="26"/>
      <c r="F953" s="26"/>
      <c r="G953" s="26"/>
      <c r="H953" s="26"/>
    </row>
    <row r="954" spans="2:8" s="16" customFormat="1" x14ac:dyDescent="0.25">
      <c r="B954" s="394"/>
      <c r="C954" s="26"/>
      <c r="D954" s="26"/>
      <c r="E954" s="26"/>
      <c r="F954" s="26"/>
      <c r="G954" s="26"/>
      <c r="H954" s="26"/>
    </row>
    <row r="955" spans="2:8" s="16" customFormat="1" x14ac:dyDescent="0.25">
      <c r="B955" s="394"/>
      <c r="C955" s="26"/>
      <c r="D955" s="26"/>
      <c r="E955" s="26"/>
      <c r="F955" s="26"/>
      <c r="G955" s="26"/>
      <c r="H955" s="26"/>
    </row>
    <row r="956" spans="2:8" s="16" customFormat="1" x14ac:dyDescent="0.25">
      <c r="B956" s="394"/>
      <c r="C956" s="26"/>
      <c r="D956" s="26"/>
      <c r="E956" s="26"/>
      <c r="F956" s="26"/>
      <c r="G956" s="26"/>
      <c r="H956" s="26"/>
    </row>
    <row r="957" spans="2:8" s="16" customFormat="1" x14ac:dyDescent="0.25">
      <c r="B957" s="394"/>
      <c r="C957" s="26"/>
      <c r="D957" s="26"/>
      <c r="E957" s="26"/>
      <c r="F957" s="26"/>
      <c r="G957" s="26"/>
      <c r="H957" s="26"/>
    </row>
    <row r="958" spans="2:8" s="16" customFormat="1" x14ac:dyDescent="0.25">
      <c r="B958" s="394"/>
      <c r="C958" s="26"/>
      <c r="D958" s="26"/>
      <c r="E958" s="26"/>
      <c r="F958" s="26"/>
      <c r="G958" s="26"/>
      <c r="H958" s="26"/>
    </row>
    <row r="959" spans="2:8" s="16" customFormat="1" x14ac:dyDescent="0.25">
      <c r="B959" s="394"/>
      <c r="C959" s="26"/>
      <c r="D959" s="26"/>
      <c r="E959" s="26"/>
      <c r="F959" s="26"/>
      <c r="G959" s="26"/>
      <c r="H959" s="26"/>
    </row>
    <row r="960" spans="2:8" s="16" customFormat="1" x14ac:dyDescent="0.25">
      <c r="B960" s="394"/>
      <c r="C960" s="26"/>
      <c r="D960" s="26"/>
      <c r="E960" s="26"/>
      <c r="F960" s="26"/>
      <c r="G960" s="26"/>
      <c r="H960" s="26"/>
    </row>
    <row r="961" spans="2:8" s="16" customFormat="1" x14ac:dyDescent="0.25">
      <c r="B961" s="394"/>
      <c r="C961" s="26"/>
      <c r="D961" s="26"/>
      <c r="E961" s="26"/>
      <c r="F961" s="26"/>
      <c r="G961" s="26"/>
      <c r="H961" s="26"/>
    </row>
    <row r="962" spans="2:8" s="16" customFormat="1" x14ac:dyDescent="0.25">
      <c r="B962" s="394"/>
      <c r="C962" s="26"/>
      <c r="D962" s="26"/>
      <c r="E962" s="26"/>
      <c r="F962" s="26"/>
      <c r="G962" s="26"/>
      <c r="H962" s="26"/>
    </row>
    <row r="963" spans="2:8" s="16" customFormat="1" x14ac:dyDescent="0.25">
      <c r="B963" s="394"/>
      <c r="C963" s="26"/>
      <c r="D963" s="26"/>
      <c r="E963" s="26"/>
      <c r="F963" s="26"/>
      <c r="G963" s="26"/>
      <c r="H963" s="26"/>
    </row>
    <row r="964" spans="2:8" s="16" customFormat="1" x14ac:dyDescent="0.25">
      <c r="B964" s="394"/>
      <c r="C964" s="26"/>
      <c r="D964" s="26"/>
      <c r="E964" s="26"/>
      <c r="F964" s="26"/>
      <c r="G964" s="26"/>
      <c r="H964" s="26"/>
    </row>
    <row r="965" spans="2:8" s="16" customFormat="1" x14ac:dyDescent="0.25">
      <c r="B965" s="394"/>
      <c r="C965" s="26"/>
      <c r="D965" s="26"/>
      <c r="E965" s="26"/>
      <c r="F965" s="26"/>
      <c r="G965" s="26"/>
      <c r="H965" s="26"/>
    </row>
    <row r="966" spans="2:8" s="16" customFormat="1" x14ac:dyDescent="0.25">
      <c r="B966" s="394"/>
      <c r="C966" s="26"/>
      <c r="D966" s="26"/>
      <c r="E966" s="26"/>
      <c r="F966" s="26"/>
      <c r="G966" s="26"/>
      <c r="H966" s="26"/>
    </row>
    <row r="967" spans="2:8" s="16" customFormat="1" x14ac:dyDescent="0.25">
      <c r="B967" s="394"/>
      <c r="C967" s="26"/>
      <c r="D967" s="26"/>
      <c r="E967" s="26"/>
      <c r="F967" s="26"/>
      <c r="G967" s="26"/>
      <c r="H967" s="26"/>
    </row>
    <row r="968" spans="2:8" s="16" customFormat="1" x14ac:dyDescent="0.25">
      <c r="B968" s="394"/>
      <c r="C968" s="26"/>
      <c r="D968" s="26"/>
      <c r="E968" s="26"/>
      <c r="F968" s="26"/>
      <c r="G968" s="26"/>
      <c r="H968" s="26"/>
    </row>
    <row r="969" spans="2:8" s="16" customFormat="1" x14ac:dyDescent="0.25">
      <c r="B969" s="394"/>
      <c r="C969" s="26"/>
      <c r="D969" s="26"/>
      <c r="E969" s="26"/>
      <c r="F969" s="26"/>
      <c r="G969" s="26"/>
      <c r="H969" s="26"/>
    </row>
    <row r="970" spans="2:8" s="16" customFormat="1" x14ac:dyDescent="0.25">
      <c r="B970" s="394"/>
      <c r="C970" s="26"/>
      <c r="D970" s="26"/>
      <c r="E970" s="26"/>
      <c r="F970" s="26"/>
      <c r="G970" s="26"/>
      <c r="H970" s="26"/>
    </row>
    <row r="971" spans="2:8" s="16" customFormat="1" x14ac:dyDescent="0.25">
      <c r="B971" s="394"/>
      <c r="C971" s="26"/>
      <c r="D971" s="26"/>
      <c r="E971" s="26"/>
      <c r="F971" s="26"/>
      <c r="G971" s="26"/>
      <c r="H971" s="26"/>
    </row>
    <row r="972" spans="2:8" s="16" customFormat="1" x14ac:dyDescent="0.25">
      <c r="B972" s="394"/>
      <c r="C972" s="26"/>
      <c r="D972" s="26"/>
      <c r="E972" s="26"/>
      <c r="F972" s="26"/>
      <c r="G972" s="26"/>
      <c r="H972" s="26"/>
    </row>
    <row r="973" spans="2:8" s="16" customFormat="1" x14ac:dyDescent="0.25">
      <c r="B973" s="394"/>
      <c r="C973" s="26"/>
      <c r="D973" s="26"/>
      <c r="E973" s="26"/>
      <c r="F973" s="26"/>
      <c r="G973" s="26"/>
      <c r="H973" s="26"/>
    </row>
    <row r="974" spans="2:8" s="16" customFormat="1" x14ac:dyDescent="0.25">
      <c r="B974" s="394"/>
      <c r="C974" s="26"/>
      <c r="D974" s="26"/>
      <c r="E974" s="26"/>
      <c r="F974" s="26"/>
      <c r="G974" s="26"/>
      <c r="H974" s="26"/>
    </row>
    <row r="975" spans="2:8" s="16" customFormat="1" x14ac:dyDescent="0.25">
      <c r="B975" s="394"/>
      <c r="C975" s="26"/>
      <c r="D975" s="26"/>
      <c r="E975" s="26"/>
      <c r="F975" s="26"/>
      <c r="G975" s="26"/>
      <c r="H975" s="26"/>
    </row>
    <row r="976" spans="2:8" s="16" customFormat="1" x14ac:dyDescent="0.25">
      <c r="B976" s="394"/>
      <c r="C976" s="26"/>
      <c r="D976" s="26"/>
      <c r="E976" s="26"/>
      <c r="F976" s="26"/>
      <c r="G976" s="26"/>
      <c r="H976" s="26"/>
    </row>
    <row r="977" spans="2:8" s="16" customFormat="1" x14ac:dyDescent="0.25">
      <c r="B977" s="394"/>
      <c r="C977" s="26"/>
      <c r="D977" s="26"/>
      <c r="E977" s="26"/>
      <c r="F977" s="26"/>
      <c r="G977" s="26"/>
      <c r="H977" s="26"/>
    </row>
    <row r="978" spans="2:8" s="16" customFormat="1" x14ac:dyDescent="0.25">
      <c r="B978" s="394"/>
      <c r="C978" s="26"/>
      <c r="D978" s="26"/>
      <c r="E978" s="26"/>
      <c r="F978" s="26"/>
      <c r="G978" s="26"/>
      <c r="H978" s="26"/>
    </row>
    <row r="979" spans="2:8" s="16" customFormat="1" x14ac:dyDescent="0.25">
      <c r="B979" s="394"/>
      <c r="C979" s="26"/>
      <c r="D979" s="26"/>
      <c r="E979" s="26"/>
      <c r="F979" s="26"/>
      <c r="G979" s="26"/>
      <c r="H979" s="26"/>
    </row>
    <row r="980" spans="2:8" s="16" customFormat="1" x14ac:dyDescent="0.25">
      <c r="B980" s="394"/>
      <c r="C980" s="26"/>
      <c r="D980" s="26"/>
      <c r="E980" s="26"/>
      <c r="F980" s="26"/>
      <c r="G980" s="26"/>
      <c r="H980" s="26"/>
    </row>
    <row r="981" spans="2:8" s="16" customFormat="1" x14ac:dyDescent="0.25">
      <c r="B981" s="394"/>
      <c r="C981" s="26"/>
      <c r="D981" s="26"/>
      <c r="E981" s="26"/>
      <c r="F981" s="26"/>
      <c r="G981" s="26"/>
      <c r="H981" s="26"/>
    </row>
    <row r="982" spans="2:8" s="16" customFormat="1" x14ac:dyDescent="0.25">
      <c r="B982" s="394"/>
      <c r="C982" s="26"/>
      <c r="D982" s="26"/>
      <c r="E982" s="26"/>
      <c r="F982" s="26"/>
      <c r="G982" s="26"/>
      <c r="H982" s="26"/>
    </row>
    <row r="983" spans="2:8" s="16" customFormat="1" x14ac:dyDescent="0.25">
      <c r="B983" s="394"/>
      <c r="C983" s="26"/>
      <c r="D983" s="26"/>
      <c r="E983" s="26"/>
      <c r="F983" s="26"/>
      <c r="G983" s="26"/>
      <c r="H983" s="26"/>
    </row>
    <row r="984" spans="2:8" s="16" customFormat="1" x14ac:dyDescent="0.25">
      <c r="B984" s="394"/>
      <c r="C984" s="26"/>
      <c r="D984" s="26"/>
      <c r="E984" s="26"/>
      <c r="F984" s="26"/>
      <c r="G984" s="26"/>
      <c r="H984" s="26"/>
    </row>
    <row r="985" spans="2:8" s="16" customFormat="1" x14ac:dyDescent="0.25">
      <c r="B985" s="394"/>
      <c r="C985" s="26"/>
      <c r="D985" s="26"/>
      <c r="E985" s="26"/>
      <c r="F985" s="26"/>
      <c r="G985" s="26"/>
      <c r="H985" s="26"/>
    </row>
    <row r="986" spans="2:8" s="16" customFormat="1" x14ac:dyDescent="0.25">
      <c r="B986" s="394"/>
      <c r="C986" s="26"/>
      <c r="D986" s="26"/>
      <c r="E986" s="26"/>
      <c r="F986" s="26"/>
      <c r="G986" s="26"/>
      <c r="H986" s="26"/>
    </row>
    <row r="987" spans="2:8" s="16" customFormat="1" x14ac:dyDescent="0.25">
      <c r="B987" s="394"/>
      <c r="C987" s="26"/>
      <c r="D987" s="26"/>
      <c r="E987" s="26"/>
      <c r="F987" s="26"/>
      <c r="G987" s="26"/>
      <c r="H987" s="26"/>
    </row>
    <row r="988" spans="2:8" s="16" customFormat="1" x14ac:dyDescent="0.25">
      <c r="B988" s="394"/>
      <c r="C988" s="26"/>
      <c r="D988" s="26"/>
      <c r="E988" s="26"/>
      <c r="F988" s="26"/>
      <c r="G988" s="26"/>
      <c r="H988" s="26"/>
    </row>
    <row r="989" spans="2:8" s="16" customFormat="1" x14ac:dyDescent="0.25">
      <c r="B989" s="394"/>
      <c r="C989" s="26"/>
      <c r="D989" s="26"/>
      <c r="E989" s="26"/>
      <c r="F989" s="26"/>
      <c r="G989" s="26"/>
      <c r="H989" s="26"/>
    </row>
    <row r="990" spans="2:8" s="16" customFormat="1" x14ac:dyDescent="0.25">
      <c r="B990" s="394"/>
      <c r="C990" s="26"/>
      <c r="D990" s="26"/>
      <c r="E990" s="26"/>
      <c r="F990" s="26"/>
      <c r="G990" s="26"/>
      <c r="H990" s="26"/>
    </row>
    <row r="991" spans="2:8" s="16" customFormat="1" x14ac:dyDescent="0.25">
      <c r="B991" s="394"/>
      <c r="C991" s="26"/>
      <c r="D991" s="26"/>
      <c r="E991" s="26"/>
      <c r="F991" s="26"/>
      <c r="G991" s="26"/>
      <c r="H991" s="26"/>
    </row>
    <row r="992" spans="2:8" s="16" customFormat="1" x14ac:dyDescent="0.25">
      <c r="B992" s="394"/>
      <c r="C992" s="26"/>
      <c r="D992" s="26"/>
      <c r="E992" s="26"/>
      <c r="F992" s="26"/>
      <c r="G992" s="26"/>
      <c r="H992" s="26"/>
    </row>
    <row r="993" spans="2:8" s="16" customFormat="1" x14ac:dyDescent="0.25">
      <c r="B993" s="394"/>
      <c r="C993" s="26"/>
      <c r="D993" s="26"/>
      <c r="E993" s="26"/>
      <c r="F993" s="26"/>
      <c r="G993" s="26"/>
      <c r="H993" s="26"/>
    </row>
    <row r="994" spans="2:8" s="16" customFormat="1" x14ac:dyDescent="0.25">
      <c r="B994" s="394"/>
      <c r="C994" s="26"/>
      <c r="D994" s="26"/>
      <c r="E994" s="26"/>
      <c r="F994" s="26"/>
      <c r="G994" s="26"/>
      <c r="H994" s="26"/>
    </row>
    <row r="995" spans="2:8" s="16" customFormat="1" x14ac:dyDescent="0.25">
      <c r="B995" s="394"/>
      <c r="C995" s="26"/>
      <c r="D995" s="26"/>
      <c r="E995" s="26"/>
      <c r="F995" s="26"/>
      <c r="G995" s="26"/>
      <c r="H995" s="26"/>
    </row>
    <row r="996" spans="2:8" s="16" customFormat="1" x14ac:dyDescent="0.25">
      <c r="B996" s="394"/>
      <c r="C996" s="26"/>
      <c r="D996" s="26"/>
      <c r="E996" s="26"/>
      <c r="F996" s="26"/>
      <c r="G996" s="26"/>
      <c r="H996" s="26"/>
    </row>
    <row r="997" spans="2:8" s="16" customFormat="1" x14ac:dyDescent="0.25">
      <c r="B997" s="394"/>
      <c r="C997" s="26"/>
      <c r="D997" s="26"/>
      <c r="E997" s="26"/>
      <c r="F997" s="26"/>
      <c r="G997" s="26"/>
      <c r="H997" s="26"/>
    </row>
    <row r="998" spans="2:8" s="16" customFormat="1" x14ac:dyDescent="0.25">
      <c r="B998" s="394"/>
      <c r="C998" s="26"/>
      <c r="D998" s="26"/>
      <c r="E998" s="26"/>
      <c r="F998" s="26"/>
      <c r="G998" s="26"/>
      <c r="H998" s="26"/>
    </row>
    <row r="999" spans="2:8" s="16" customFormat="1" x14ac:dyDescent="0.25">
      <c r="B999" s="394"/>
      <c r="C999" s="26"/>
      <c r="D999" s="26"/>
      <c r="E999" s="26"/>
      <c r="F999" s="26"/>
      <c r="G999" s="26"/>
      <c r="H999" s="26"/>
    </row>
    <row r="1000" spans="2:8" s="16" customFormat="1" x14ac:dyDescent="0.25">
      <c r="B1000" s="394"/>
      <c r="C1000" s="26"/>
      <c r="D1000" s="26"/>
      <c r="E1000" s="26"/>
      <c r="F1000" s="26"/>
      <c r="G1000" s="26"/>
      <c r="H1000" s="26"/>
    </row>
    <row r="1001" spans="2:8" s="16" customFormat="1" x14ac:dyDescent="0.25">
      <c r="B1001" s="394"/>
      <c r="C1001" s="26"/>
      <c r="D1001" s="26"/>
      <c r="E1001" s="26"/>
      <c r="F1001" s="26"/>
      <c r="G1001" s="26"/>
      <c r="H1001" s="26"/>
    </row>
    <row r="1002" spans="2:8" s="16" customFormat="1" x14ac:dyDescent="0.25">
      <c r="B1002" s="394"/>
      <c r="C1002" s="26"/>
      <c r="D1002" s="26"/>
      <c r="E1002" s="26"/>
      <c r="F1002" s="26"/>
      <c r="G1002" s="26"/>
      <c r="H1002" s="26"/>
    </row>
    <row r="1003" spans="2:8" s="16" customFormat="1" x14ac:dyDescent="0.25">
      <c r="B1003" s="394"/>
      <c r="C1003" s="26"/>
      <c r="D1003" s="26"/>
      <c r="E1003" s="26"/>
      <c r="F1003" s="26"/>
      <c r="G1003" s="26"/>
      <c r="H1003" s="26"/>
    </row>
    <row r="1004" spans="2:8" s="16" customFormat="1" x14ac:dyDescent="0.25">
      <c r="B1004" s="394"/>
      <c r="C1004" s="26"/>
      <c r="D1004" s="26"/>
      <c r="E1004" s="26"/>
      <c r="F1004" s="26"/>
      <c r="G1004" s="26"/>
      <c r="H1004" s="26"/>
    </row>
    <row r="1005" spans="2:8" s="16" customFormat="1" x14ac:dyDescent="0.25">
      <c r="B1005" s="394"/>
      <c r="C1005" s="26"/>
      <c r="D1005" s="26"/>
      <c r="E1005" s="26"/>
      <c r="F1005" s="26"/>
      <c r="G1005" s="26"/>
      <c r="H1005" s="26"/>
    </row>
    <row r="1006" spans="2:8" s="16" customFormat="1" x14ac:dyDescent="0.25">
      <c r="B1006" s="394"/>
      <c r="C1006" s="26"/>
      <c r="D1006" s="26"/>
      <c r="E1006" s="26"/>
      <c r="F1006" s="26"/>
      <c r="G1006" s="26"/>
      <c r="H1006" s="26"/>
    </row>
    <row r="1007" spans="2:8" s="16" customFormat="1" x14ac:dyDescent="0.25">
      <c r="B1007" s="394"/>
      <c r="C1007" s="26"/>
      <c r="D1007" s="26"/>
      <c r="E1007" s="26"/>
      <c r="F1007" s="26"/>
      <c r="G1007" s="26"/>
      <c r="H1007" s="26"/>
    </row>
    <row r="1008" spans="2:8" s="16" customFormat="1" x14ac:dyDescent="0.25">
      <c r="B1008" s="394"/>
      <c r="C1008" s="26"/>
      <c r="D1008" s="26"/>
      <c r="E1008" s="26"/>
      <c r="F1008" s="26"/>
      <c r="G1008" s="26"/>
      <c r="H1008" s="26"/>
    </row>
    <row r="1009" spans="2:8" s="16" customFormat="1" x14ac:dyDescent="0.25">
      <c r="B1009" s="394"/>
      <c r="C1009" s="26"/>
      <c r="D1009" s="26"/>
      <c r="E1009" s="26"/>
      <c r="F1009" s="26"/>
      <c r="G1009" s="26"/>
      <c r="H1009" s="26"/>
    </row>
    <row r="1010" spans="2:8" s="16" customFormat="1" x14ac:dyDescent="0.25">
      <c r="B1010" s="394"/>
      <c r="C1010" s="26"/>
      <c r="D1010" s="26"/>
      <c r="E1010" s="26"/>
      <c r="F1010" s="26"/>
      <c r="G1010" s="26"/>
      <c r="H1010" s="26"/>
    </row>
    <row r="1011" spans="2:8" s="16" customFormat="1" x14ac:dyDescent="0.25">
      <c r="B1011" s="394"/>
      <c r="C1011" s="26"/>
      <c r="D1011" s="26"/>
      <c r="E1011" s="26"/>
      <c r="F1011" s="26"/>
      <c r="G1011" s="26"/>
      <c r="H1011" s="26"/>
    </row>
    <row r="1012" spans="2:8" s="16" customFormat="1" x14ac:dyDescent="0.25">
      <c r="B1012" s="394"/>
      <c r="C1012" s="26"/>
      <c r="D1012" s="26"/>
      <c r="E1012" s="26"/>
      <c r="F1012" s="26"/>
      <c r="G1012" s="26"/>
      <c r="H1012" s="26"/>
    </row>
    <row r="1013" spans="2:8" s="16" customFormat="1" x14ac:dyDescent="0.25">
      <c r="B1013" s="394"/>
      <c r="C1013" s="26"/>
      <c r="D1013" s="26"/>
      <c r="E1013" s="26"/>
      <c r="F1013" s="26"/>
      <c r="G1013" s="26"/>
      <c r="H1013" s="26"/>
    </row>
    <row r="1014" spans="2:8" s="16" customFormat="1" x14ac:dyDescent="0.25">
      <c r="B1014" s="394"/>
      <c r="C1014" s="26"/>
      <c r="D1014" s="26"/>
      <c r="E1014" s="26"/>
      <c r="F1014" s="26"/>
      <c r="G1014" s="26"/>
      <c r="H1014" s="26"/>
    </row>
    <row r="1015" spans="2:8" s="16" customFormat="1" x14ac:dyDescent="0.25">
      <c r="B1015" s="394"/>
      <c r="C1015" s="26"/>
      <c r="D1015" s="26"/>
      <c r="E1015" s="26"/>
      <c r="F1015" s="26"/>
      <c r="G1015" s="26"/>
      <c r="H1015" s="26"/>
    </row>
    <row r="1016" spans="2:8" s="16" customFormat="1" x14ac:dyDescent="0.25">
      <c r="B1016" s="394"/>
      <c r="C1016" s="26"/>
      <c r="D1016" s="26"/>
      <c r="E1016" s="26"/>
      <c r="F1016" s="26"/>
      <c r="G1016" s="26"/>
      <c r="H1016" s="26"/>
    </row>
    <row r="1017" spans="2:8" s="16" customFormat="1" x14ac:dyDescent="0.25">
      <c r="B1017" s="394"/>
      <c r="C1017" s="26"/>
      <c r="D1017" s="26"/>
      <c r="E1017" s="26"/>
      <c r="F1017" s="26"/>
      <c r="G1017" s="26"/>
      <c r="H1017" s="26"/>
    </row>
    <row r="1018" spans="2:8" s="16" customFormat="1" x14ac:dyDescent="0.25">
      <c r="B1018" s="394"/>
      <c r="C1018" s="26"/>
      <c r="D1018" s="26"/>
      <c r="E1018" s="26"/>
      <c r="F1018" s="26"/>
      <c r="G1018" s="26"/>
      <c r="H1018" s="26"/>
    </row>
    <row r="1019" spans="2:8" s="16" customFormat="1" x14ac:dyDescent="0.25">
      <c r="B1019" s="394"/>
      <c r="C1019" s="26"/>
      <c r="D1019" s="26"/>
      <c r="E1019" s="26"/>
      <c r="F1019" s="26"/>
      <c r="G1019" s="26"/>
      <c r="H1019" s="26"/>
    </row>
    <row r="1020" spans="2:8" s="16" customFormat="1" x14ac:dyDescent="0.25">
      <c r="B1020" s="394"/>
      <c r="C1020" s="26"/>
      <c r="D1020" s="26"/>
      <c r="E1020" s="26"/>
      <c r="F1020" s="26"/>
      <c r="G1020" s="26"/>
      <c r="H1020" s="26"/>
    </row>
    <row r="1021" spans="2:8" s="16" customFormat="1" x14ac:dyDescent="0.25">
      <c r="B1021" s="394"/>
      <c r="C1021" s="26"/>
      <c r="D1021" s="26"/>
      <c r="E1021" s="26"/>
      <c r="F1021" s="26"/>
      <c r="G1021" s="26"/>
      <c r="H1021" s="26"/>
    </row>
    <row r="1022" spans="2:8" s="16" customFormat="1" x14ac:dyDescent="0.25">
      <c r="B1022" s="394"/>
      <c r="C1022" s="26"/>
      <c r="D1022" s="26"/>
      <c r="E1022" s="26"/>
      <c r="F1022" s="26"/>
      <c r="G1022" s="26"/>
      <c r="H1022" s="26"/>
    </row>
    <row r="1023" spans="2:8" s="16" customFormat="1" x14ac:dyDescent="0.25">
      <c r="B1023" s="394"/>
      <c r="C1023" s="26"/>
      <c r="D1023" s="26"/>
      <c r="E1023" s="26"/>
      <c r="F1023" s="26"/>
      <c r="G1023" s="26"/>
      <c r="H1023" s="26"/>
    </row>
    <row r="1024" spans="2:8" s="16" customFormat="1" x14ac:dyDescent="0.25">
      <c r="B1024" s="394"/>
      <c r="C1024" s="26"/>
      <c r="D1024" s="26"/>
      <c r="E1024" s="26"/>
      <c r="F1024" s="26"/>
      <c r="G1024" s="26"/>
      <c r="H1024" s="26"/>
    </row>
    <row r="1025" spans="2:8" s="16" customFormat="1" x14ac:dyDescent="0.25">
      <c r="B1025" s="394"/>
      <c r="C1025" s="26"/>
      <c r="D1025" s="26"/>
      <c r="E1025" s="26"/>
      <c r="F1025" s="26"/>
      <c r="G1025" s="26"/>
      <c r="H1025" s="26"/>
    </row>
    <row r="1026" spans="2:8" s="16" customFormat="1" x14ac:dyDescent="0.25">
      <c r="B1026" s="394"/>
      <c r="C1026" s="26"/>
      <c r="D1026" s="26"/>
      <c r="E1026" s="26"/>
      <c r="F1026" s="26"/>
      <c r="G1026" s="26"/>
      <c r="H1026" s="26"/>
    </row>
    <row r="1027" spans="2:8" s="16" customFormat="1" x14ac:dyDescent="0.25">
      <c r="B1027" s="394"/>
      <c r="C1027" s="26"/>
      <c r="D1027" s="26"/>
      <c r="E1027" s="26"/>
      <c r="F1027" s="26"/>
      <c r="G1027" s="26"/>
      <c r="H1027" s="26"/>
    </row>
    <row r="1028" spans="2:8" s="16" customFormat="1" x14ac:dyDescent="0.25">
      <c r="B1028" s="394"/>
      <c r="C1028" s="26"/>
      <c r="D1028" s="26"/>
      <c r="E1028" s="26"/>
      <c r="F1028" s="26"/>
      <c r="G1028" s="26"/>
      <c r="H1028" s="26"/>
    </row>
    <row r="1029" spans="2:8" s="16" customFormat="1" x14ac:dyDescent="0.25">
      <c r="B1029" s="394"/>
      <c r="C1029" s="26"/>
      <c r="D1029" s="26"/>
      <c r="E1029" s="26"/>
      <c r="F1029" s="26"/>
      <c r="G1029" s="26"/>
      <c r="H1029" s="26"/>
    </row>
    <row r="1030" spans="2:8" s="16" customFormat="1" x14ac:dyDescent="0.25">
      <c r="B1030" s="394"/>
      <c r="C1030" s="26"/>
      <c r="D1030" s="26"/>
      <c r="E1030" s="26"/>
      <c r="F1030" s="26"/>
      <c r="G1030" s="26"/>
      <c r="H1030" s="26"/>
    </row>
    <row r="1031" spans="2:8" s="16" customFormat="1" x14ac:dyDescent="0.25">
      <c r="B1031" s="394"/>
      <c r="C1031" s="26"/>
      <c r="D1031" s="26"/>
      <c r="E1031" s="26"/>
      <c r="F1031" s="26"/>
      <c r="G1031" s="26"/>
      <c r="H1031" s="26"/>
    </row>
    <row r="1032" spans="2:8" s="16" customFormat="1" x14ac:dyDescent="0.25">
      <c r="B1032" s="394"/>
      <c r="C1032" s="26"/>
      <c r="D1032" s="26"/>
      <c r="E1032" s="26"/>
      <c r="F1032" s="26"/>
      <c r="G1032" s="26"/>
      <c r="H1032" s="26"/>
    </row>
    <row r="1033" spans="2:8" s="16" customFormat="1" x14ac:dyDescent="0.25">
      <c r="B1033" s="394"/>
      <c r="C1033" s="26"/>
      <c r="D1033" s="26"/>
      <c r="E1033" s="26"/>
      <c r="F1033" s="26"/>
      <c r="G1033" s="26"/>
      <c r="H1033" s="26"/>
    </row>
    <row r="1034" spans="2:8" s="16" customFormat="1" x14ac:dyDescent="0.25">
      <c r="B1034" s="394"/>
      <c r="C1034" s="26"/>
      <c r="D1034" s="26"/>
      <c r="E1034" s="26"/>
      <c r="F1034" s="26"/>
      <c r="G1034" s="26"/>
      <c r="H1034" s="26"/>
    </row>
    <row r="1035" spans="2:8" s="16" customFormat="1" x14ac:dyDescent="0.25">
      <c r="B1035" s="394"/>
      <c r="C1035" s="26"/>
      <c r="D1035" s="26"/>
      <c r="E1035" s="26"/>
      <c r="F1035" s="26"/>
      <c r="G1035" s="26"/>
      <c r="H1035" s="26"/>
    </row>
    <row r="1036" spans="2:8" s="16" customFormat="1" x14ac:dyDescent="0.25">
      <c r="B1036" s="394"/>
      <c r="C1036" s="26"/>
      <c r="D1036" s="26"/>
      <c r="E1036" s="26"/>
      <c r="F1036" s="26"/>
      <c r="G1036" s="26"/>
      <c r="H1036" s="26"/>
    </row>
    <row r="1037" spans="2:8" s="16" customFormat="1" x14ac:dyDescent="0.25">
      <c r="B1037" s="394"/>
      <c r="C1037" s="26"/>
      <c r="D1037" s="26"/>
      <c r="E1037" s="26"/>
      <c r="F1037" s="26"/>
      <c r="G1037" s="26"/>
      <c r="H1037" s="26"/>
    </row>
    <row r="1038" spans="2:8" s="16" customFormat="1" x14ac:dyDescent="0.25">
      <c r="B1038" s="394"/>
      <c r="C1038" s="26"/>
      <c r="D1038" s="26"/>
      <c r="E1038" s="26"/>
      <c r="F1038" s="26"/>
      <c r="G1038" s="26"/>
      <c r="H1038" s="26"/>
    </row>
    <row r="1039" spans="2:8" s="16" customFormat="1" x14ac:dyDescent="0.25">
      <c r="B1039" s="394"/>
      <c r="C1039" s="26"/>
      <c r="D1039" s="26"/>
      <c r="E1039" s="26"/>
      <c r="F1039" s="26"/>
      <c r="G1039" s="26"/>
      <c r="H1039" s="26"/>
    </row>
    <row r="1040" spans="2:8" s="16" customFormat="1" x14ac:dyDescent="0.25">
      <c r="B1040" s="394"/>
      <c r="C1040" s="26"/>
      <c r="D1040" s="26"/>
      <c r="E1040" s="26"/>
      <c r="F1040" s="26"/>
      <c r="G1040" s="26"/>
      <c r="H1040" s="26"/>
    </row>
    <row r="1041" spans="2:8" s="16" customFormat="1" x14ac:dyDescent="0.25">
      <c r="B1041" s="394"/>
      <c r="C1041" s="26"/>
      <c r="D1041" s="26"/>
      <c r="E1041" s="26"/>
      <c r="F1041" s="26"/>
      <c r="G1041" s="26"/>
      <c r="H1041" s="26"/>
    </row>
    <row r="1042" spans="2:8" s="16" customFormat="1" x14ac:dyDescent="0.25">
      <c r="B1042" s="394"/>
      <c r="C1042" s="26"/>
      <c r="D1042" s="26"/>
      <c r="E1042" s="26"/>
      <c r="F1042" s="26"/>
      <c r="G1042" s="26"/>
      <c r="H1042" s="26"/>
    </row>
    <row r="1043" spans="2:8" s="16" customFormat="1" x14ac:dyDescent="0.25">
      <c r="B1043" s="394"/>
      <c r="C1043" s="26"/>
      <c r="D1043" s="26"/>
      <c r="E1043" s="26"/>
      <c r="F1043" s="26"/>
      <c r="G1043" s="26"/>
      <c r="H1043" s="26"/>
    </row>
    <row r="1044" spans="2:8" s="16" customFormat="1" x14ac:dyDescent="0.25">
      <c r="B1044" s="394"/>
      <c r="C1044" s="26"/>
      <c r="D1044" s="26"/>
      <c r="E1044" s="26"/>
      <c r="F1044" s="26"/>
      <c r="G1044" s="26"/>
      <c r="H1044" s="26"/>
    </row>
    <row r="1045" spans="2:8" s="16" customFormat="1" x14ac:dyDescent="0.25">
      <c r="B1045" s="394"/>
      <c r="C1045" s="26"/>
      <c r="D1045" s="26"/>
      <c r="E1045" s="26"/>
      <c r="F1045" s="26"/>
      <c r="G1045" s="26"/>
      <c r="H1045" s="26"/>
    </row>
    <row r="1046" spans="2:8" s="16" customFormat="1" x14ac:dyDescent="0.25">
      <c r="B1046" s="394"/>
      <c r="C1046" s="26"/>
      <c r="D1046" s="26"/>
      <c r="E1046" s="26"/>
      <c r="F1046" s="26"/>
      <c r="G1046" s="26"/>
      <c r="H1046" s="26"/>
    </row>
    <row r="1047" spans="2:8" s="16" customFormat="1" x14ac:dyDescent="0.25">
      <c r="B1047" s="394"/>
      <c r="C1047" s="26"/>
      <c r="D1047" s="26"/>
      <c r="E1047" s="26"/>
      <c r="F1047" s="26"/>
      <c r="G1047" s="26"/>
      <c r="H1047" s="26"/>
    </row>
    <row r="1048" spans="2:8" s="16" customFormat="1" x14ac:dyDescent="0.25">
      <c r="B1048" s="394"/>
      <c r="C1048" s="26"/>
      <c r="D1048" s="26"/>
      <c r="E1048" s="26"/>
      <c r="F1048" s="26"/>
      <c r="G1048" s="26"/>
      <c r="H1048" s="26"/>
    </row>
    <row r="1049" spans="2:8" s="16" customFormat="1" x14ac:dyDescent="0.25">
      <c r="B1049" s="394"/>
      <c r="C1049" s="26"/>
      <c r="D1049" s="26"/>
      <c r="E1049" s="26"/>
      <c r="F1049" s="26"/>
      <c r="G1049" s="26"/>
      <c r="H1049" s="26"/>
    </row>
    <row r="1050" spans="2:8" s="16" customFormat="1" x14ac:dyDescent="0.25">
      <c r="B1050" s="394"/>
      <c r="C1050" s="26"/>
      <c r="D1050" s="26"/>
      <c r="E1050" s="26"/>
      <c r="F1050" s="26"/>
      <c r="G1050" s="26"/>
      <c r="H1050" s="26"/>
    </row>
    <row r="1051" spans="2:8" s="16" customFormat="1" x14ac:dyDescent="0.25">
      <c r="B1051" s="394"/>
      <c r="C1051" s="26"/>
      <c r="D1051" s="26"/>
      <c r="E1051" s="26"/>
      <c r="F1051" s="26"/>
      <c r="G1051" s="26"/>
      <c r="H1051" s="26"/>
    </row>
    <row r="1052" spans="2:8" s="16" customFormat="1" x14ac:dyDescent="0.25">
      <c r="B1052" s="394"/>
      <c r="C1052" s="26"/>
      <c r="D1052" s="26"/>
      <c r="E1052" s="26"/>
      <c r="F1052" s="26"/>
      <c r="G1052" s="26"/>
      <c r="H1052" s="26"/>
    </row>
    <row r="1053" spans="2:8" s="16" customFormat="1" x14ac:dyDescent="0.25">
      <c r="B1053" s="394"/>
      <c r="C1053" s="26"/>
      <c r="D1053" s="26"/>
      <c r="E1053" s="26"/>
      <c r="F1053" s="26"/>
      <c r="G1053" s="26"/>
      <c r="H1053" s="26"/>
    </row>
    <row r="1054" spans="2:8" s="16" customFormat="1" x14ac:dyDescent="0.25">
      <c r="B1054" s="394"/>
      <c r="C1054" s="26"/>
      <c r="D1054" s="26"/>
      <c r="E1054" s="26"/>
      <c r="F1054" s="26"/>
      <c r="G1054" s="26"/>
      <c r="H1054" s="26"/>
    </row>
    <row r="1055" spans="2:8" s="16" customFormat="1" x14ac:dyDescent="0.25">
      <c r="B1055" s="394"/>
      <c r="C1055" s="26"/>
      <c r="D1055" s="26"/>
      <c r="E1055" s="26"/>
      <c r="F1055" s="26"/>
      <c r="G1055" s="26"/>
      <c r="H1055" s="26"/>
    </row>
    <row r="1056" spans="2:8" s="16" customFormat="1" x14ac:dyDescent="0.25">
      <c r="B1056" s="394"/>
      <c r="C1056" s="26"/>
      <c r="D1056" s="26"/>
      <c r="E1056" s="26"/>
      <c r="F1056" s="26"/>
      <c r="G1056" s="26"/>
      <c r="H1056" s="26"/>
    </row>
    <row r="1057" spans="2:8" s="16" customFormat="1" x14ac:dyDescent="0.25">
      <c r="B1057" s="394"/>
      <c r="C1057" s="26"/>
      <c r="D1057" s="26"/>
      <c r="E1057" s="26"/>
      <c r="F1057" s="26"/>
      <c r="G1057" s="26"/>
      <c r="H1057" s="26"/>
    </row>
    <row r="1058" spans="2:8" s="16" customFormat="1" x14ac:dyDescent="0.25">
      <c r="B1058" s="394"/>
      <c r="C1058" s="26"/>
      <c r="D1058" s="26"/>
      <c r="E1058" s="26"/>
      <c r="F1058" s="26"/>
      <c r="G1058" s="26"/>
      <c r="H1058" s="26"/>
    </row>
    <row r="1059" spans="2:8" s="16" customFormat="1" x14ac:dyDescent="0.25">
      <c r="B1059" s="394"/>
      <c r="C1059" s="26"/>
      <c r="D1059" s="26"/>
      <c r="E1059" s="26"/>
      <c r="F1059" s="26"/>
      <c r="G1059" s="26"/>
      <c r="H1059" s="26"/>
    </row>
    <row r="1060" spans="2:8" s="16" customFormat="1" x14ac:dyDescent="0.25">
      <c r="B1060" s="394"/>
      <c r="C1060" s="26"/>
      <c r="D1060" s="26"/>
      <c r="E1060" s="26"/>
      <c r="F1060" s="26"/>
      <c r="G1060" s="26"/>
      <c r="H1060" s="26"/>
    </row>
    <row r="1061" spans="2:8" s="16" customFormat="1" x14ac:dyDescent="0.25">
      <c r="B1061" s="394"/>
      <c r="C1061" s="26"/>
      <c r="D1061" s="26"/>
      <c r="E1061" s="26"/>
      <c r="F1061" s="26"/>
      <c r="G1061" s="26"/>
      <c r="H1061" s="26"/>
    </row>
    <row r="1062" spans="2:8" s="16" customFormat="1" x14ac:dyDescent="0.25">
      <c r="B1062" s="394"/>
      <c r="C1062" s="26"/>
      <c r="D1062" s="26"/>
      <c r="E1062" s="26"/>
      <c r="F1062" s="26"/>
      <c r="G1062" s="26"/>
      <c r="H1062" s="26"/>
    </row>
    <row r="1063" spans="2:8" s="16" customFormat="1" x14ac:dyDescent="0.25">
      <c r="B1063" s="394"/>
      <c r="C1063" s="26"/>
      <c r="D1063" s="26"/>
      <c r="E1063" s="26"/>
      <c r="F1063" s="26"/>
      <c r="G1063" s="26"/>
      <c r="H1063" s="26"/>
    </row>
    <row r="1064" spans="2:8" s="16" customFormat="1" x14ac:dyDescent="0.25">
      <c r="B1064" s="394"/>
      <c r="C1064" s="26"/>
      <c r="D1064" s="26"/>
      <c r="E1064" s="26"/>
      <c r="F1064" s="26"/>
      <c r="G1064" s="26"/>
      <c r="H1064" s="26"/>
    </row>
    <row r="1065" spans="2:8" s="16" customFormat="1" x14ac:dyDescent="0.25">
      <c r="B1065" s="394"/>
      <c r="C1065" s="26"/>
      <c r="D1065" s="26"/>
      <c r="E1065" s="26"/>
      <c r="F1065" s="26"/>
      <c r="G1065" s="26"/>
      <c r="H1065" s="26"/>
    </row>
  </sheetData>
  <mergeCells count="2">
    <mergeCell ref="A1:H1"/>
    <mergeCell ref="K3:O10"/>
  </mergeCells>
  <conditionalFormatting sqref="C4:H927">
    <cfRule type="cellIs" dxfId="12" priority="1" operator="equal">
      <formula>0</formula>
    </cfRule>
    <cfRule type="cellIs" dxfId="11" priority="2" operator="equal">
      <formula>1</formula>
    </cfRule>
  </conditionalFormatting>
  <pageMargins left="0.7" right="0.7" top="0.75" bottom="0.75" header="0.3" footer="0.3"/>
  <pageSetup paperSize="9" orientation="portrait" horizontalDpi="4294967295" verticalDpi="4294967295"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Summary (ex ESK)</vt:lpstr>
      <vt:lpstr>Essential Skills</vt:lpstr>
      <vt:lpstr>GCSE|A-Level &amp; Non-Accred L0-3</vt:lpstr>
      <vt:lpstr>Priority Sector Areas &amp; STEAM</vt:lpstr>
      <vt:lpstr>Reference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Glenn Ashfield (GAshfield)</dc:creator>
  <cp:lastModifiedBy>Eoin Jennings (EJennings)</cp:lastModifiedBy>
  <cp:lastPrinted>2019-03-29T11:44:16Z</cp:lastPrinted>
  <dcterms:created xsi:type="dcterms:W3CDTF">2019-03-29T11:08:57Z</dcterms:created>
  <dcterms:modified xsi:type="dcterms:W3CDTF">2019-10-14T09:10:55Z</dcterms:modified>
</cp:coreProperties>
</file>